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34.xml" ContentType="application/vnd.ms-excel.controlproperties+xml"/>
  <Override PartName="/xl/drawings/drawing1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en_skoroszyt" defaultThemeVersion="124226"/>
  <bookViews>
    <workbookView xWindow="-120" yWindow="-120" windowWidth="29040" windowHeight="15840" tabRatio="899" firstSheet="1" activeTab="4"/>
  </bookViews>
  <sheets>
    <sheet name="IORZI" sheetId="1" r:id="rId1"/>
    <sheet name="Tabela 1" sheetId="2" r:id="rId2"/>
    <sheet name="Tabela 2" sheetId="3" r:id="rId3"/>
    <sheet name="Tabela 3" sheetId="4" r:id="rId4"/>
    <sheet name="Tabela 4" sheetId="19" r:id="rId5"/>
    <sheet name="Tabela 5" sheetId="12" r:id="rId6"/>
    <sheet name="Tabela 6" sheetId="20" r:id="rId7"/>
    <sheet name="Tabela 7" sheetId="13" r:id="rId8"/>
    <sheet name="Tabela 8" sheetId="5" r:id="rId9"/>
    <sheet name="Tabela 9" sheetId="7" r:id="rId10"/>
    <sheet name="Tabela 10" sheetId="15" r:id="rId11"/>
    <sheet name="Tabela 11" sheetId="6" r:id="rId12"/>
    <sheet name="Tabela 12" sheetId="17" r:id="rId13"/>
    <sheet name="Tabela 13 " sheetId="10" r:id="rId14"/>
    <sheet name="Tabela 14" sheetId="14" r:id="rId15"/>
    <sheet name="Tabela 15" sheetId="25" r:id="rId16"/>
    <sheet name="Tabela 16" sheetId="23" r:id="rId17"/>
    <sheet name="Tabela 17" sheetId="22" r:id="rId18"/>
    <sheet name="Tabela 18" sheetId="21" r:id="rId19"/>
    <sheet name="Tabela 19" sheetId="16" r:id="rId20"/>
    <sheet name="Tabela 20" sheetId="26" r:id="rId21"/>
    <sheet name="Tabela 21" sheetId="27" r:id="rId22"/>
    <sheet name="Tabela 22" sheetId="28" r:id="rId23"/>
    <sheet name="Tabela 23" sheetId="29" r:id="rId24"/>
    <sheet name="Tabela 24" sheetId="30" r:id="rId25"/>
  </sheets>
  <externalReferences>
    <externalReference r:id="rId26"/>
    <externalReference r:id="rId27"/>
    <externalReference r:id="rId28"/>
    <externalReference r:id="rId29"/>
    <externalReference r:id="rId30"/>
  </externalReferences>
  <definedNames>
    <definedName name="_ftn1" localSheetId="22">'Tabela 22'!#REF!</definedName>
    <definedName name="_ftnref1" localSheetId="22">'Tabela 22'!$A$24</definedName>
  </definedNames>
  <calcPr calcId="181029"/>
</workbook>
</file>

<file path=xl/calcChain.xml><?xml version="1.0" encoding="utf-8"?>
<calcChain xmlns="http://schemas.openxmlformats.org/spreadsheetml/2006/main">
  <c r="E96" i="16" l="1"/>
  <c r="E90" i="16"/>
  <c r="C90" i="16"/>
  <c r="B90" i="16"/>
  <c r="A13" i="16"/>
  <c r="P55" i="6" l="1"/>
  <c r="O55" i="6"/>
  <c r="N55" i="6"/>
  <c r="M55" i="6"/>
  <c r="L55" i="6"/>
  <c r="K55" i="6"/>
  <c r="J55" i="6"/>
  <c r="I55" i="6"/>
  <c r="G55" i="6"/>
  <c r="F55" i="6"/>
  <c r="E55" i="6"/>
  <c r="D55" i="6"/>
  <c r="C55" i="6"/>
  <c r="B55" i="6"/>
  <c r="Q54" i="6"/>
  <c r="H54" i="6"/>
  <c r="Q53" i="6"/>
  <c r="H53" i="6"/>
  <c r="Q52" i="6"/>
  <c r="H52" i="6"/>
  <c r="Q51" i="6"/>
  <c r="H51" i="6"/>
  <c r="Q50" i="6"/>
  <c r="Q55" i="6" s="1"/>
  <c r="H50" i="6"/>
  <c r="H55" i="6" s="1"/>
  <c r="Q41" i="6"/>
  <c r="P41" i="6"/>
  <c r="O41" i="6"/>
  <c r="N41" i="6"/>
  <c r="M41" i="6"/>
  <c r="K41" i="6"/>
  <c r="J41" i="6"/>
  <c r="H41" i="6"/>
  <c r="G41" i="6"/>
  <c r="F41" i="6"/>
  <c r="E41" i="6"/>
  <c r="D41" i="6"/>
  <c r="C41" i="6"/>
  <c r="B41" i="6"/>
  <c r="R40" i="6"/>
  <c r="I40" i="6"/>
  <c r="R39" i="6"/>
  <c r="I39" i="6"/>
  <c r="R38" i="6"/>
  <c r="I38" i="6"/>
  <c r="R37" i="6"/>
  <c r="R36" i="6"/>
  <c r="R41" i="6" s="1"/>
  <c r="I36" i="6"/>
  <c r="I41" i="6" s="1"/>
  <c r="P26" i="6"/>
  <c r="O26" i="6"/>
  <c r="N26" i="6"/>
  <c r="M26" i="6"/>
  <c r="L26" i="6"/>
  <c r="K26" i="6"/>
  <c r="J26" i="6"/>
  <c r="I26" i="6"/>
  <c r="G26" i="6"/>
  <c r="F26" i="6"/>
  <c r="E26" i="6"/>
  <c r="D26" i="6"/>
  <c r="C26" i="6"/>
  <c r="B26" i="6"/>
  <c r="Q25" i="6"/>
  <c r="H25" i="6"/>
  <c r="Q24" i="6"/>
  <c r="H24" i="6"/>
  <c r="Q23" i="6"/>
  <c r="H23" i="6"/>
  <c r="Q22" i="6"/>
  <c r="H22" i="6"/>
  <c r="Q21" i="6"/>
  <c r="Q26" i="6" s="1"/>
  <c r="H21" i="6"/>
  <c r="H26" i="6" s="1"/>
  <c r="Q12" i="6"/>
  <c r="P12" i="6"/>
  <c r="O12" i="6"/>
  <c r="N12" i="6"/>
  <c r="M12" i="6"/>
  <c r="K12" i="6"/>
  <c r="F12" i="6"/>
  <c r="R11" i="6"/>
  <c r="I11" i="6"/>
  <c r="R10" i="6"/>
  <c r="I10" i="6"/>
  <c r="R9" i="6"/>
  <c r="I9" i="6"/>
  <c r="R8" i="6"/>
  <c r="I8" i="6"/>
  <c r="R7" i="6"/>
  <c r="R12" i="6" s="1"/>
  <c r="I7" i="6"/>
  <c r="I12" i="6" s="1"/>
  <c r="H6" i="29" l="1"/>
  <c r="K8" i="26"/>
  <c r="D10" i="2" l="1"/>
  <c r="K9" i="4"/>
  <c r="J9" i="4"/>
  <c r="I9" i="4"/>
  <c r="H9" i="4"/>
  <c r="G9" i="4"/>
  <c r="F9" i="4"/>
  <c r="E9" i="4"/>
  <c r="D9" i="4"/>
  <c r="C9" i="4"/>
  <c r="B9" i="4"/>
  <c r="H11" i="3"/>
  <c r="G11" i="3"/>
  <c r="F11" i="3"/>
  <c r="E11" i="3"/>
  <c r="D11" i="3"/>
  <c r="C11" i="3"/>
  <c r="H10" i="3"/>
  <c r="H9" i="3"/>
  <c r="H8" i="3"/>
  <c r="H7" i="3"/>
  <c r="H6" i="3"/>
  <c r="B11" i="3"/>
  <c r="I10" i="2"/>
  <c r="C10" i="2"/>
  <c r="B10" i="2"/>
  <c r="I9" i="2"/>
  <c r="I8" i="2"/>
  <c r="I7" i="2"/>
  <c r="I6" i="2"/>
  <c r="I5" i="2"/>
  <c r="E8" i="15" l="1"/>
  <c r="D8" i="15"/>
  <c r="B8" i="15"/>
  <c r="A8" i="15"/>
  <c r="P22" i="7"/>
  <c r="G22" i="7"/>
  <c r="B22" i="7"/>
  <c r="T8" i="7"/>
  <c r="K8" i="7"/>
  <c r="P21" i="5" l="1"/>
  <c r="G21" i="5"/>
  <c r="B21" i="5"/>
  <c r="T7" i="5"/>
  <c r="K7" i="5"/>
  <c r="A24" i="20" l="1"/>
  <c r="J8" i="21" l="1"/>
  <c r="C44" i="19" l="1"/>
  <c r="G5" i="20" l="1"/>
  <c r="F5" i="20"/>
  <c r="E5" i="20"/>
  <c r="A22" i="20"/>
</calcChain>
</file>

<file path=xl/sharedStrings.xml><?xml version="1.0" encoding="utf-8"?>
<sst xmlns="http://schemas.openxmlformats.org/spreadsheetml/2006/main" count="1276" uniqueCount="809">
  <si>
    <t>ogółem</t>
  </si>
  <si>
    <t>Kategoria ryzyka zakładów</t>
  </si>
  <si>
    <t>Liczba wykonanych kontroli planowych w terenie</t>
  </si>
  <si>
    <t>Liczba kontroli, w których stwierdzono naruszenia wymagań ochrony środowiska</t>
  </si>
  <si>
    <t>Ogółem**</t>
  </si>
  <si>
    <t>w tym z pomiarami</t>
  </si>
  <si>
    <t>I.</t>
  </si>
  <si>
    <t>II.</t>
  </si>
  <si>
    <t>III.</t>
  </si>
  <si>
    <t>IV.</t>
  </si>
  <si>
    <t>V.</t>
  </si>
  <si>
    <t>OGÓŁEM</t>
  </si>
  <si>
    <t>Działania pokontrolne</t>
  </si>
  <si>
    <t>pouczenie</t>
  </si>
  <si>
    <t>mandat karny</t>
  </si>
  <si>
    <t>zarządzenia pokontrolne</t>
  </si>
  <si>
    <t>wnioski do sądów</t>
  </si>
  <si>
    <t>wnioski do organów ścigania</t>
  </si>
  <si>
    <t>wystąpienia do innych organów</t>
  </si>
  <si>
    <t xml:space="preserve">wstrzymanie decyzją (ostateczna) </t>
  </si>
  <si>
    <t>Liczba kontroli w zakresie przeciwdziałania poważnym awariom w których stwierdzono naruszenia wymagań ochrony środowiska</t>
  </si>
  <si>
    <t>Działania pokontrolne w zakresie przeciwdziałania poważnym awariom</t>
  </si>
  <si>
    <t>wstrzymanie decyzją (ostateczna)</t>
  </si>
  <si>
    <t>Liczba wykonanych kontroli planowych</t>
  </si>
  <si>
    <t>Liczba wykonanych kontroli planowych w zakresie przeciwdziałania poważnym awariom</t>
  </si>
  <si>
    <t>Liczba kontroli w zakresie przeciwdziałania poważnym awariom, w których stwierdzono naruszenia wymagań ochrony środowiska</t>
  </si>
  <si>
    <t>Liczba kontroli, w zakresie przeciwdziałania poważnym awariom w których stwierdzono naruszenia wymagań ochrony środowiska</t>
  </si>
  <si>
    <t>Lp.</t>
  </si>
  <si>
    <t>Województwo</t>
  </si>
  <si>
    <t>1.</t>
  </si>
  <si>
    <t>2.</t>
  </si>
  <si>
    <t>3.</t>
  </si>
  <si>
    <t>4.</t>
  </si>
  <si>
    <t>5.</t>
  </si>
  <si>
    <t>6.</t>
  </si>
  <si>
    <t>7.</t>
  </si>
  <si>
    <t>8.</t>
  </si>
  <si>
    <t>9.</t>
  </si>
  <si>
    <t>WIOŚ</t>
  </si>
  <si>
    <t xml:space="preserve">ogółem </t>
  </si>
  <si>
    <t>Liczba zaplanowanych kontroli podmiotów prowadzących działalność produkcji pierwotnej żywności pochodzenia roślinnego</t>
  </si>
  <si>
    <t>Liczba pozaplanowych kontroli podmiotów prowadzących działalność produkcji pierwotnej żywności pochodzenia roślinnego</t>
  </si>
  <si>
    <t>Liczba zrealizowanych kontroli podmiotów prowadzących działalność produkcji pierwotnej żywności pochodzenia roślinnego</t>
  </si>
  <si>
    <t>Liczba kontroli z pobieraniem próbek</t>
  </si>
  <si>
    <t>wspólnie z innym organem</t>
  </si>
  <si>
    <t>nawozy i środki wspomagające</t>
  </si>
  <si>
    <t>komunalne osady ściekowe</t>
  </si>
  <si>
    <t>zarządzenie pokontrolne</t>
  </si>
  <si>
    <t>wnioski do innych organów</t>
  </si>
  <si>
    <t>planowych</t>
  </si>
  <si>
    <t>Liczba wszystkich i opis dwóch kontroli, które nie potwierdziły zagrożenia środowiska</t>
  </si>
  <si>
    <t>Wnioski do:</t>
  </si>
  <si>
    <t>organów ścigania</t>
  </si>
  <si>
    <t>sądów powszechnych</t>
  </si>
  <si>
    <t>administracji rządowej</t>
  </si>
  <si>
    <t>administracji samorządowej</t>
  </si>
  <si>
    <t>Inne działania</t>
  </si>
  <si>
    <t>liczba</t>
  </si>
  <si>
    <t>opis działań</t>
  </si>
  <si>
    <t xml:space="preserve">planowych </t>
  </si>
  <si>
    <t>pozaplanowych (bez interwencyjnych)</t>
  </si>
  <si>
    <t>interwencyjnych</t>
  </si>
  <si>
    <t>wszystkie zakłady w tym:</t>
  </si>
  <si>
    <t>w tym:</t>
  </si>
  <si>
    <t>ZDR</t>
  </si>
  <si>
    <t>ZZR</t>
  </si>
  <si>
    <t>pozostałe</t>
  </si>
  <si>
    <t>Liczba wydanych decyzji zgodnie z art. 247 POŚ</t>
  </si>
  <si>
    <t>Wstrzymanie działalności instalacji zgodnie z art. 364 POŚ</t>
  </si>
  <si>
    <t>Liczba zarządzeń pokontrolnych</t>
  </si>
  <si>
    <t>Pouczenie</t>
  </si>
  <si>
    <t>Liczba wystąpień do:</t>
  </si>
  <si>
    <t>a) PSP</t>
  </si>
  <si>
    <t>b) innych organów kontroli</t>
  </si>
  <si>
    <t>c) organów administracji publicznej</t>
  </si>
  <si>
    <t>Data</t>
  </si>
  <si>
    <t>Miejsce</t>
  </si>
  <si>
    <t>Miejsce zdarzenia</t>
  </si>
  <si>
    <t>Liczba zdarzeń</t>
  </si>
  <si>
    <t>ZAKŁADY (ogółem)</t>
  </si>
  <si>
    <t>POZOSTAŁE</t>
  </si>
  <si>
    <t>INNE, NIE UWZGLĘDNIONE W POWYŻSZYCH GRUPACH (nie objęte rejestrem)</t>
  </si>
  <si>
    <t>Drogowy</t>
  </si>
  <si>
    <t>Kolejowy</t>
  </si>
  <si>
    <t>Rurociągowy</t>
  </si>
  <si>
    <t>Wodny</t>
  </si>
  <si>
    <t>INNE (określić jakie)</t>
  </si>
  <si>
    <t>Liczba pobranych próbek ogółem</t>
  </si>
  <si>
    <t>Liczba próbek, w których stwierdzono przekroczenia</t>
  </si>
  <si>
    <t>powietrze</t>
  </si>
  <si>
    <t xml:space="preserve">woda </t>
  </si>
  <si>
    <t>ścieki</t>
  </si>
  <si>
    <t>Liczba zakładów podlegających rozporządzeniu (WE)166/2006*</t>
  </si>
  <si>
    <t>Liczba instalacji IPPC wymagających PZ</t>
  </si>
  <si>
    <t xml:space="preserve">*tj. prowadzących działalność wymienioną w załączniku I do rozporządzenia
instalacje IPPC - instalacje wymagające pozwolenia zintegrowanego, 
PZ - pozwolenie zintegrowane 
</t>
  </si>
  <si>
    <t>Liczba instalacji posiadających PZ</t>
  </si>
  <si>
    <t>Liczba zaplanowanych kontroli instalacji IPPC</t>
  </si>
  <si>
    <t>Data złożenia wniosku o udzielenie pozwolenia zintegrowanego</t>
  </si>
  <si>
    <t>Organ właściwy do udzielenia pozwolenia zintegrowanego</t>
  </si>
  <si>
    <t>Działania podjęte przez WIOŚ</t>
  </si>
  <si>
    <t>Nazwa kontrolowanego podmiotu</t>
  </si>
  <si>
    <t>Data wydania pozwolenia zintegrowanego</t>
  </si>
  <si>
    <t>Brak pozwolenia zintegrowanego</t>
  </si>
  <si>
    <t>Data zaopiniowania planu nawożenia przez Okręgową Stację Chemiczno-Rolniczą</t>
  </si>
  <si>
    <t>Brak opinii</t>
  </si>
  <si>
    <t>Data kontroli</t>
  </si>
  <si>
    <t>Stwierdzone nieprawidłowości</t>
  </si>
  <si>
    <t>Podjęte działania</t>
  </si>
  <si>
    <t>Liczba kontrolowanych podmiotów</t>
  </si>
  <si>
    <t>Liczba kontrolowanych instalacji</t>
  </si>
  <si>
    <t xml:space="preserve"> (w tabeli należy uwzględnić wszystkie fermy) </t>
  </si>
  <si>
    <t>Nazwa zakładu</t>
  </si>
  <si>
    <t>Przyczyny wstrzymania działalności</t>
  </si>
  <si>
    <t>Aktualny stan sprawy</t>
  </si>
  <si>
    <t>Nazwa inwestycji</t>
  </si>
  <si>
    <t>Przyczyny wstrzymania oddania instalacji do użytkowania</t>
  </si>
  <si>
    <t>Upomnienie</t>
  </si>
  <si>
    <t>Tytuł wykonawczy</t>
  </si>
  <si>
    <t>Grzywna w celu przymuszenia</t>
  </si>
  <si>
    <t>Uzyskany rezultat-skuteczność prowadzonego postępowania</t>
  </si>
  <si>
    <t>kwota [PLN]</t>
  </si>
  <si>
    <t>Kary nieściągnięte zgodnie z OŚ-2b</t>
  </si>
  <si>
    <t>Liczba ogółem</t>
  </si>
  <si>
    <t>w tym</t>
  </si>
  <si>
    <t>decyzje</t>
  </si>
  <si>
    <t>kwota</t>
  </si>
  <si>
    <t>zakłady w upadłości</t>
  </si>
  <si>
    <t>Liczba wniosków skierowanych do organów ścigania, w tym:</t>
  </si>
  <si>
    <t>- liczba wniosków skierowanych do policji</t>
  </si>
  <si>
    <t>- liczba wniosków skierowanych do prokuratury</t>
  </si>
  <si>
    <t>- pozostałe organy</t>
  </si>
  <si>
    <t>Wnioski skierowane do prokuratury ogółem</t>
  </si>
  <si>
    <t>Liczba wniosków rozpatrzonych przez prokuratury we własnym zakresie, w tym:</t>
  </si>
  <si>
    <t>umorzenie śledztwa, w tym:</t>
  </si>
  <si>
    <t>nie podano przyczyny umorzenia</t>
  </si>
  <si>
    <t>Liczba wniosków skierowanych przez Prokuratury do Sądów, w tym:</t>
  </si>
  <si>
    <t xml:space="preserve">Liczba spraw zakończonych </t>
  </si>
  <si>
    <t>Liczba spraw, w których orzeczono winę</t>
  </si>
  <si>
    <t xml:space="preserve">Ponadto podać 3 przykłady spraw umorzonych przez Prokuratorów oraz 3 przykłady spraw w których orzeczono winę
</t>
  </si>
  <si>
    <t>Liczba przeprowadzonych kontroli w terenie ogółem</t>
  </si>
  <si>
    <t>Liczba przeprowadzonych kontroli w oparciu o dokumenty ogółem</t>
  </si>
  <si>
    <t>Efektywność Inspekcji: liczba przeprowadzonych kontroli w terenie /liczba etatów inspekcyjnych</t>
  </si>
  <si>
    <t>Efektywność Inspekcji: liczba przeprowadzonych kontroli dokumentacyjnych  /średnioroczna liczba etatów inspekcyjnych</t>
  </si>
  <si>
    <t>Efektywność Inspekcji: liczba przeprowadzonych kontroli ogółem  /średnioroczna liczba etatów inspekcyjnych</t>
  </si>
  <si>
    <t>* liczba etatów inspektorów wykonujących kontrolę</t>
  </si>
  <si>
    <t xml:space="preserve">kara pieniężna (ostateczna) </t>
  </si>
  <si>
    <t>kara pieniężna (ostateczna)</t>
  </si>
  <si>
    <t>Inne (jakie?)</t>
  </si>
  <si>
    <t>Liczba wydanych decyzji dotyczących naliczania kary (ostateczne)</t>
  </si>
  <si>
    <t>Zanieczyszczony komponent środowiska i skutki zanieczyszczenia</t>
  </si>
  <si>
    <t>Przyczyny zanieczyszczenia</t>
  </si>
  <si>
    <t>Efekty działań, w tym czy środowisko zostało przywrócone do stanu właściwego</t>
  </si>
  <si>
    <t>Cel (a – g) wykonania pomiarów własnych WIOŚ w kontrolach</t>
  </si>
  <si>
    <t>Sposób wykorzystania uzyskanych wyników pomiarów/rodzaj podjętych działań w przypadku uzyskania wyników pomiarów, w których stwierdzono przekroczenia dopuszczalnych wartości określonych w przepisach lub decyzjach administracyjnych</t>
  </si>
  <si>
    <t>Liczba zakładów, w których występują instalacje IPPC</t>
  </si>
  <si>
    <t>Sporządzono plan nawożenia Tak/Nie</t>
  </si>
  <si>
    <t>Nazwa fermy i lokalizacja</t>
  </si>
  <si>
    <t>liczba instalacji 6.8 b/6.8 c</t>
  </si>
  <si>
    <t>Przedmiot sprawy (krótki opis czego dotyczy decyzja objęta egzekucją administracyjną)</t>
  </si>
  <si>
    <t>zakłady  w likwidacji</t>
  </si>
  <si>
    <r>
      <t xml:space="preserve">Liczba </t>
    </r>
    <r>
      <rPr>
        <u/>
        <sz val="10"/>
        <color indexed="8"/>
        <rFont val="Times New Roman"/>
        <family val="1"/>
        <charset val="238"/>
      </rPr>
      <t>zaplanowanych</t>
    </r>
    <r>
      <rPr>
        <sz val="10"/>
        <color indexed="8"/>
        <rFont val="Times New Roman"/>
        <family val="1"/>
        <charset val="238"/>
      </rPr>
      <t xml:space="preserve"> kontroli w terenie *</t>
    </r>
  </si>
  <si>
    <r>
      <t xml:space="preserve">Liczba </t>
    </r>
    <r>
      <rPr>
        <u/>
        <sz val="9"/>
        <color indexed="8"/>
        <rFont val="Times New Roman"/>
        <family val="1"/>
        <charset val="238"/>
      </rPr>
      <t>zaplanowanych</t>
    </r>
    <r>
      <rPr>
        <sz val="9"/>
        <color indexed="8"/>
        <rFont val="Times New Roman"/>
        <family val="1"/>
        <charset val="238"/>
      </rPr>
      <t xml:space="preserve"> kontroli</t>
    </r>
  </si>
  <si>
    <r>
      <t xml:space="preserve">Liczba wykonanych kontroli </t>
    </r>
    <r>
      <rPr>
        <u/>
        <sz val="9"/>
        <color indexed="8"/>
        <rFont val="Times New Roman"/>
        <family val="1"/>
        <charset val="238"/>
      </rPr>
      <t xml:space="preserve">pozaplanowych (w tym interwencyjnych) </t>
    </r>
  </si>
  <si>
    <r>
      <t xml:space="preserve">Liczba wykonanych kontroli </t>
    </r>
    <r>
      <rPr>
        <u/>
        <sz val="9"/>
        <color indexed="8"/>
        <rFont val="Times New Roman"/>
        <family val="1"/>
        <charset val="238"/>
      </rPr>
      <t>pozaplanowych</t>
    </r>
    <r>
      <rPr>
        <sz val="9"/>
        <color indexed="8"/>
        <rFont val="Times New Roman"/>
        <family val="1"/>
        <charset val="238"/>
      </rPr>
      <t xml:space="preserve"> w zakresie przeciwdziałania poważnym awariom</t>
    </r>
  </si>
  <si>
    <t>ZZR*</t>
  </si>
  <si>
    <t>Czy spełnia kryteria RMŚ* (Tak/Nie; podać paragraf)</t>
  </si>
  <si>
    <t>Czy organ prowadzący akcję ratowniczą terminowo przekazał informację w trybie RMŚ* (Tak/Nie; podać nazwę organu)</t>
  </si>
  <si>
    <t>Czy zakończono nadzór nad usuwaniem skutków zdarzenia? (Tak/Nie)</t>
  </si>
  <si>
    <t>TRANSPORT (ogółem)</t>
  </si>
  <si>
    <t>Sprawy umorzone przez Prokuratorów</t>
  </si>
  <si>
    <t>Sprawy w których orzeczono winę</t>
  </si>
  <si>
    <t>a) – podejrzenie, że przedkładane przez podmiot wyniki pomiarów nasuwają zastrzeżenia, w rozumieniu art. 305 ust. 3 Poś;</t>
  </si>
  <si>
    <t>b) – weryfikacja wiarygodności  wyników pomiarów przedkładanych przez podmiot;</t>
  </si>
  <si>
    <t>c) – pomiary wykonane na potrzeby ogólnokrajowego cyklu KPOŚK;</t>
  </si>
  <si>
    <t>d) – ocena zasadności interwencji;</t>
  </si>
  <si>
    <t>e) –na potrzeby kontroli związanej ze zgłoszonym zamiarem przystąpienia do użytkowania lub zakończenia rozruchu;</t>
  </si>
  <si>
    <t xml:space="preserve">f) - na potrzeby oceny wniosku o rozliczenie odroczonych płatności kar pieniężnych;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</si>
  <si>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</si>
  <si>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</si>
  <si>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</si>
  <si>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</si>
  <si>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</si>
  <si>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</si>
  <si>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</si>
  <si>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</si>
  <si>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</si>
  <si>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</si>
  <si>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</si>
  <si>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</si>
  <si>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</si>
  <si>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</si>
  <si>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</si>
  <si>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</si>
  <si>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Liczba decyzji wstrzymujących oddanie inwestycji zgodnie z art. 365 POŚ</t>
  </si>
  <si>
    <t>Przyczyny wstrzymania użytkowania instalacji</t>
  </si>
  <si>
    <t>zalecenia pokontrolne</t>
  </si>
  <si>
    <t>Liczba kontroli ogółem, w zakresie przeciwdziałania poważnym awariom w których stwierdzono naruszenia (Σ naruszeń kl. 1+2)</t>
  </si>
  <si>
    <t>Liczba kontroli w zakresie przeciwdziałania poważnym awariom ogółem, w których stwierdzono naruszenia (Σ naruszeń kl. 1+2)</t>
  </si>
  <si>
    <t>Liczba kontroli ogółem, w których stwierdzono naruszenia 
(Σ naruszeń kl. 1+2)</t>
  </si>
  <si>
    <t>Liczba kontroli ogółem, w których stwierdzono naruszenia (Σ naruszeń kl. 1+2)</t>
  </si>
  <si>
    <t xml:space="preserve">Liczba wykonanych kontroli w terenie pozaplanowych w tym interwencyjnych – zgodnie z  kolumną 05 sprawozdania OŚ-2b </t>
  </si>
  <si>
    <t xml:space="preserve">
</t>
  </si>
  <si>
    <t>*Inne (jakie)</t>
  </si>
  <si>
    <t>g)  *inny</t>
  </si>
  <si>
    <t xml:space="preserve">ZDR – zakłady o dużym ryzyku wystąpienia poważnych awarii przemysłowych
ZZR – zakłady o zwiększonym ryzyku wystąpienia poważnych awarii przemysłowych
Pozostałe   -  zakłady mogące spowodować poważne awarie (inne niż ZDR i ZZR)
* liczba zakładów o dużym i zwiększonym ryzyku wystąpienia poważnych awarii przemysłowych powinna zostać uzgodniona z organem właściwym Państwowej Straży Pożarnej
</t>
  </si>
  <si>
    <t>Postępowanie pokontrolne</t>
  </si>
  <si>
    <t>DOLNOŚLĄSKIE</t>
  </si>
  <si>
    <t>KUJWSKO - POMORSKIE</t>
  </si>
  <si>
    <t>LUBELSKIE</t>
  </si>
  <si>
    <t>LUBUSKIE</t>
  </si>
  <si>
    <t>ŁÓDZKIE</t>
  </si>
  <si>
    <t>MAŁOPOLSKIE</t>
  </si>
  <si>
    <t>MAZOWIECKIE</t>
  </si>
  <si>
    <t>OPOLSKIE</t>
  </si>
  <si>
    <t>PODKARPACKIE</t>
  </si>
  <si>
    <t>ŚLĄSKIE</t>
  </si>
  <si>
    <t>ŚWIĘTOKRZYSKIE</t>
  </si>
  <si>
    <t>WIELKOPOLSKIE</t>
  </si>
  <si>
    <t>ZACHODNIOPOMORSKIE</t>
  </si>
  <si>
    <t>WARMIŃSKO - MAZURSKIE</t>
  </si>
  <si>
    <t>Indeks z aplikacji Poważne awarie</t>
  </si>
  <si>
    <t xml:space="preserve">Liczba kontroli, w których stwierdzono naruszenia wymagań ochrony środowiska </t>
  </si>
  <si>
    <t>Należy opisać  przykłady stwierdzanych naruszeń w poszczególnych klasach (1, 2)</t>
  </si>
  <si>
    <t>Należy opisać przykłady stwierdzanych naruszeń w poszczególnych klasach (1, 2)</t>
  </si>
  <si>
    <t>klasa 1</t>
  </si>
  <si>
    <t>klasa 2</t>
  </si>
  <si>
    <t>Należy opisać przykłady stwierdzanych naruszeń w klasie 2</t>
  </si>
  <si>
    <t>nieeksploatowanych</t>
  </si>
  <si>
    <t>Nr branży wynikający z  rozp. MŚ z 27.08.2014 (Dz. U. poz. 1169)</t>
  </si>
  <si>
    <t>1.1</t>
  </si>
  <si>
    <t>1.2</t>
  </si>
  <si>
    <t>1.3</t>
  </si>
  <si>
    <t>1.4a</t>
  </si>
  <si>
    <t>1.4b</t>
  </si>
  <si>
    <t>2.1</t>
  </si>
  <si>
    <t>2.2</t>
  </si>
  <si>
    <t>2.3</t>
  </si>
  <si>
    <t>2.4</t>
  </si>
  <si>
    <t>2.5</t>
  </si>
  <si>
    <t>2.6</t>
  </si>
  <si>
    <t>2.7</t>
  </si>
  <si>
    <t>3.1a</t>
  </si>
  <si>
    <t>3.1b</t>
  </si>
  <si>
    <t>3.1c</t>
  </si>
  <si>
    <t>3.2</t>
  </si>
  <si>
    <t>3.3</t>
  </si>
  <si>
    <t>3.4</t>
  </si>
  <si>
    <t>3.5</t>
  </si>
  <si>
    <t>4.1</t>
  </si>
  <si>
    <t>4.2</t>
  </si>
  <si>
    <t>4.3</t>
  </si>
  <si>
    <t>4.4</t>
  </si>
  <si>
    <t>4.5</t>
  </si>
  <si>
    <t>4.6</t>
  </si>
  <si>
    <t>5.1</t>
  </si>
  <si>
    <t>5.2a</t>
  </si>
  <si>
    <t>5.2b</t>
  </si>
  <si>
    <t>5.3a</t>
  </si>
  <si>
    <t>5.3c</t>
  </si>
  <si>
    <t>5.4</t>
  </si>
  <si>
    <t>5.5</t>
  </si>
  <si>
    <t>5.6</t>
  </si>
  <si>
    <t>6.1a</t>
  </si>
  <si>
    <t>6.1b</t>
  </si>
  <si>
    <t>6.1c</t>
  </si>
  <si>
    <t>6.2</t>
  </si>
  <si>
    <t>6.3</t>
  </si>
  <si>
    <t>6.4</t>
  </si>
  <si>
    <t>6.5a</t>
  </si>
  <si>
    <t>6,5b</t>
  </si>
  <si>
    <t>6.5c</t>
  </si>
  <si>
    <t>6.6</t>
  </si>
  <si>
    <t>6.7</t>
  </si>
  <si>
    <t>6.8a</t>
  </si>
  <si>
    <t>6.8b</t>
  </si>
  <si>
    <t>6.8c</t>
  </si>
  <si>
    <t>6.9</t>
  </si>
  <si>
    <t>6.10</t>
  </si>
  <si>
    <t>6.11</t>
  </si>
  <si>
    <t>6.12</t>
  </si>
  <si>
    <t>6.13</t>
  </si>
  <si>
    <t>RAZEM</t>
  </si>
  <si>
    <t xml:space="preserve">Liczba instalacji ogółem wymagających pozwolenia zintegrowanego w podziale na branże </t>
  </si>
  <si>
    <t xml:space="preserve">Liczba instalacji ogółem w podziale na branże, dla których wydano pozwolenia zintegrowane </t>
  </si>
  <si>
    <t>* w przypadku wydanej decyzji w sprawie wstrzymania proszę podać ustalony termin wstrzymania, wykonania decyzji lub prowadzoną egzekucje decyzji</t>
  </si>
  <si>
    <r>
      <t>Mandat</t>
    </r>
    <r>
      <rPr>
        <sz val="12"/>
        <color rgb="FFC00000"/>
        <rFont val="Times New Roman"/>
        <family val="1"/>
        <charset val="238"/>
      </rPr>
      <t>**</t>
    </r>
  </si>
  <si>
    <r>
      <t xml:space="preserve">Kara pieniężna ostateczna </t>
    </r>
    <r>
      <rPr>
        <sz val="12"/>
        <color rgb="FFC00000"/>
        <rFont val="Times New Roman"/>
        <family val="1"/>
        <charset val="238"/>
      </rPr>
      <t>***</t>
    </r>
  </si>
  <si>
    <r>
      <t>Liczba wniosków do organów ścigania</t>
    </r>
    <r>
      <rPr>
        <sz val="12"/>
        <color rgb="FFC00000"/>
        <rFont val="Times New Roman"/>
        <family val="1"/>
        <charset val="238"/>
      </rPr>
      <t>*</t>
    </r>
  </si>
  <si>
    <r>
      <t>2.3</t>
    </r>
    <r>
      <rPr>
        <sz val="11"/>
        <color indexed="8"/>
        <rFont val="Czcionka tekstu podstawowego"/>
        <family val="2"/>
        <charset val="238"/>
      </rPr>
      <t/>
    </r>
  </si>
  <si>
    <r>
      <t>2.5</t>
    </r>
    <r>
      <rPr>
        <sz val="11"/>
        <color indexed="8"/>
        <rFont val="Czcionka tekstu podstawowego"/>
        <family val="2"/>
        <charset val="238"/>
      </rPr>
      <t/>
    </r>
  </si>
  <si>
    <t>Klasa 1</t>
  </si>
  <si>
    <t>Klasa 2</t>
  </si>
  <si>
    <t>Należy opisać przykłady stwierdzanych naruszeń w klasach 1, 2 oraz opisać wszystkie stwierdzone naruszenia klasy 2.</t>
  </si>
  <si>
    <r>
      <t>gleba, ziemia</t>
    </r>
    <r>
      <rPr>
        <sz val="9"/>
        <color indexed="8"/>
        <rFont val="Times New Roman"/>
        <family val="1"/>
        <charset val="238"/>
      </rPr>
      <t xml:space="preserve"> </t>
    </r>
  </si>
  <si>
    <t>*dotyczy przypadków ujętych w kolumnie 18 w Dziale 1 sprawozdania OŚ-2b</t>
  </si>
  <si>
    <t>*dotyczy przypadków ujętych w kolumnie 17 w Dziale 1 sprawozdania OŚ-2b</t>
  </si>
  <si>
    <t>Liczba kontroli przeprowadzonych w oparciu o dokumenty - analiza wyników pomiarów automonitoringowych</t>
  </si>
  <si>
    <t>Działania pokontrolne podjęte po kontrolach przeprowadzonych w oparciu o dokumenty - analiza wyników pomiarów automonitoringowych</t>
  </si>
  <si>
    <t>Działania pokontrolne podjęte po kontrolach dokumentacyjnych  opartych na analizie dokumentacji z wyłączeniem badań automonitoringowych</t>
  </si>
  <si>
    <t>Liczba instalacji IPPC bez PZ</t>
  </si>
  <si>
    <t>Ogółem</t>
  </si>
  <si>
    <t>funkcjonujących w tym</t>
  </si>
  <si>
    <t>mimo wydania decyzji wstrzymującej</t>
  </si>
  <si>
    <t>termin wstrzymania minął</t>
  </si>
  <si>
    <t>termin wstrzymania nie minął</t>
  </si>
  <si>
    <t>wstrzymanych po decyzji WIOŚ</t>
  </si>
  <si>
    <t>tylko WIOŚ</t>
  </si>
  <si>
    <t>WIOŚ+PSP</t>
  </si>
  <si>
    <t>Liczba zakładów w ewidencji wg stanu na 31.12.2017 r.</t>
  </si>
  <si>
    <t>Liczba zakładów ZDR w ewidencji wg stanu na 31.12.2017 r.</t>
  </si>
  <si>
    <t>Liczba zakładów (ZZR)  w ewidencji wg stanu na 31.12.2017 r.</t>
  </si>
  <si>
    <t>Stan na dzień 31.12.2017 r.</t>
  </si>
  <si>
    <t xml:space="preserve">Ad pkt. 5* - opisać poza tabelą :
- liczbę spraw zakończonych
- w trakcie
- umorzonych – podać uzasadnienie
- w ilu odmówiono wszczęcia postępowania – podać uzasadnienie
** - opisać poza tabelą podstawę prawną każdego z mandatów oraz kwotę na jaką zostały nałożone
*** - opisać poza tabelą podstawę prawną każdej z kar pieniężnych oraz kwotę na jaką zostały wymierzone
</t>
  </si>
  <si>
    <t>·   czy inwestor usunął naruszenie, 
·   czy instalacja nie jest nadal użytkowana, 
·   czy inwestycja została oddana do użytkowania po usunięciu naruszeń,
·   itp. istotne ustalenia</t>
  </si>
  <si>
    <t xml:space="preserve">zarządzenia pokontrolne </t>
  </si>
  <si>
    <t xml:space="preserve">Inne (określić jakie)  </t>
  </si>
  <si>
    <t>Rodzaj instalacji</t>
  </si>
  <si>
    <t xml:space="preserve">Liczba kontroli w terenie </t>
  </si>
  <si>
    <t>Liczba  przekroczeń stwierdzonych w wyniku wykonanych pomiarów kontrolnych</t>
  </si>
  <si>
    <t xml:space="preserve">Liczba kontroli inwestycyjnych w terenie </t>
  </si>
  <si>
    <t>pozaplanowych</t>
  </si>
  <si>
    <t>Stacje bazowe telefonii komórkowej (SBTK)</t>
  </si>
  <si>
    <t>Liczba sprawozdań z pomiarów automonitoringowych, które wpłynęły do wioś</t>
  </si>
  <si>
    <t>Liczba zrealizowanych kontroli dokumentacyjnych z pomiarów automonitoringowych</t>
  </si>
  <si>
    <t>Liczba nie zrealizowanych kontroli dokumentacyjnych z pomiarów automonitoringowych</t>
  </si>
  <si>
    <t>Liczba przekroczeń stwierdzonych w wyniku pomiarów automonitoringowych</t>
  </si>
  <si>
    <t>Liczba kontroli w terenie w związku z zakwestionowaniem wyników pomiarów automonitoringowych</t>
  </si>
  <si>
    <t>Liczba wystąpień do innych organów</t>
  </si>
  <si>
    <t>Liczba zakwestionowanych wyników pomiarów automonitoringowych</t>
  </si>
  <si>
    <t>Liczba kontroli gmin, w których stwierdzono nieprawidłowości w realizacji POP</t>
  </si>
  <si>
    <t>Liczba wydanych zaleceń pokontrolnych</t>
  </si>
  <si>
    <t>Liczba decyzji wydanych przez WIOŚ</t>
  </si>
  <si>
    <t>Wysokość kar nałożonych przez WIOŚ</t>
  </si>
  <si>
    <t>[w tys. zł]</t>
  </si>
  <si>
    <t>Liczba zaplanowanych kontroli podmiotów prowadzących działalność rolniczą,  w tym działy specjalne produkcji rolnej oraz działalność, w której są stosowane lub przechowywane nawozy</t>
  </si>
  <si>
    <t>Liczba zrealizowanych kontroli planowych podmiotów prowadzących działalność rolniczą, w tym działy specjalne produkcji rolnej oraz działalność, w której są stosowane lub przechowywane nawozy</t>
  </si>
  <si>
    <t>Decyzje ustalające obowiązek uiszczenia opłaty oraz jej wysokość</t>
  </si>
  <si>
    <t xml:space="preserve">6.Liczba inspektorów </t>
  </si>
  <si>
    <t xml:space="preserve">Tabela nr 6. Liczba inspektorów wykonujących kontrole </t>
  </si>
  <si>
    <r>
      <t xml:space="preserve">7. Przykłady stwierdzonych nieprawidłowości </t>
    </r>
    <r>
      <rPr>
        <b/>
        <u/>
        <sz val="14"/>
        <rFont val="Times New Roman"/>
        <family val="1"/>
        <charset val="238"/>
      </rPr>
      <t>klasy 2.1</t>
    </r>
    <r>
      <rPr>
        <b/>
        <sz val="14"/>
        <color indexed="8"/>
        <rFont val="Times New Roman"/>
        <family val="1"/>
        <charset val="238"/>
      </rPr>
      <t xml:space="preserve"> (zanieczyszczenie środowiska) </t>
    </r>
  </si>
  <si>
    <t xml:space="preserve">4. Działania pokontrolne </t>
  </si>
  <si>
    <t>Tabela nr 4a Wstrzymanie działalności* (opisać po 2 przykłady)</t>
  </si>
  <si>
    <t>Tabela nr 4b Wstrzymanie użytkowania instalacji*(opisać po 2 przykłady)</t>
  </si>
  <si>
    <t>Tabela nr 4e. Postępowanie egzekucyjne w administracji decyzji o charakterze pieniężnym</t>
  </si>
  <si>
    <t>8. Zakłady o dużym ryzyku wystąpienia poważnej awarii (ZDR) – kontrole w zakresie przeciwdziałania poważnym awariom</t>
  </si>
  <si>
    <r>
      <t xml:space="preserve">Liczba </t>
    </r>
    <r>
      <rPr>
        <u/>
        <sz val="9"/>
        <rFont val="Times New Roman"/>
        <family val="1"/>
        <charset val="238"/>
      </rPr>
      <t>zaplanowanych</t>
    </r>
    <r>
      <rPr>
        <sz val="9"/>
        <rFont val="Times New Roman"/>
        <family val="1"/>
        <charset val="238"/>
      </rPr>
      <t xml:space="preserve"> kontroli (tylko WIOŚ/WIOŚ+PSP)</t>
    </r>
  </si>
  <si>
    <t>9. Zakłady o zwiększonym ryzyku wystąpienia poważnej awarii (ZZR) – kontrole w zakresie przeciwdziałania poważnym awariom</t>
  </si>
  <si>
    <t xml:space="preserve">10. ZDR, ZZR, potencjalni sprawcy poważnych awarii </t>
  </si>
  <si>
    <t>Tabela nr 10 a Liczba zakładów w rejestrze potencjalnych sprawców poważnych awarii*</t>
  </si>
  <si>
    <t>Tabela nr 10b Postępowanie pokontrolne w zakresie przeciwdziałania poważnym awariom</t>
  </si>
  <si>
    <t xml:space="preserve">Tabela nr 10d. Liczba zarejestrowanych zdarzeń w zależności od miejsca wystąpienia </t>
  </si>
  <si>
    <t>Tabela nr 10e. Liczba zdarzeń z poborem prób</t>
  </si>
  <si>
    <t>Pozostałe obiekty</t>
  </si>
  <si>
    <t>Liczba gmin objętych POP</t>
  </si>
  <si>
    <t>Liczba kontroli, w których stwierdzono nieprawidłowości w uchwaleniu POP</t>
  </si>
  <si>
    <t>Prowadzący instalacje bez wymaganego pozwolenia zintegrowanego</t>
  </si>
  <si>
    <t>Wielkość produkcji (parametr charakterystyczny dla danej instalacji według rozporządzenia Ministra Środowiska z dnia 27 sierpnia 2014 r. w sprawie rodzajów instalacji mogących powodować znaczne zanieczyszczenie poszczególnych elementów przyrodniczych albo środowiska jako całości)</t>
  </si>
  <si>
    <t>Tabela nr 4c Wstrzymanie oddania instalacji do użytkowania  i wstrzymanie użytkowania *(opisać w tabeli po 2 przykłady)</t>
  </si>
  <si>
    <t>Nazwa zakładu lub sprawcy zanieczyszczenia</t>
  </si>
  <si>
    <t>*Rozporządzenie  Ministra Środowiska z dnia 30.12.2002 r. w sprawie poważnych awarii objętych obowiązkiem zgłoszenia do Głównego Inspektora Ochrony Środowiska (Dz.U. 2003 nr 5 poz.58, z późn. zm.)</t>
  </si>
  <si>
    <t>Liczba zaplanowanych kontroli</t>
  </si>
  <si>
    <t>rolniczgo wykorzystania ścieków</t>
  </si>
  <si>
    <t>za stosowanie nawozów niezgodnie z przepisami wydanymi na podstawie art. 106 ust. 4 Prawa wodnego</t>
  </si>
  <si>
    <t>przechowywanie odchodów zwierzęcych niezgodnie z przepisami wydanymi na podstawie art. 106 ust. 4 Prawa wodnego</t>
  </si>
  <si>
    <t>liczba wystąpień do innych organów</t>
  </si>
  <si>
    <t>liczba pouczeń</t>
  </si>
  <si>
    <t>liczba mandatów</t>
  </si>
  <si>
    <t>liczba zarządzeń pokontrolnych</t>
  </si>
  <si>
    <t>liczba wydanych decyzji w trybie art. 367 Poś</t>
  </si>
  <si>
    <t xml:space="preserve">Liczba przeprowadzonych kontroli </t>
  </si>
  <si>
    <t>wystąpienia do innych organów (określić jakie)</t>
  </si>
  <si>
    <t>wstrzymanie użytkowania w trybie art. 365 ust. 2 ustawy Poś</t>
  </si>
  <si>
    <t>Osoba odpowiedzialna za sporządzenie Informacji o realizacji zadań IOŚ w WIOŚ:</t>
  </si>
  <si>
    <t>11. Kontrole ferm zwierząt, dla których jest wymagane pozwolenie zintegrowane</t>
  </si>
  <si>
    <t>12. Nadzór nad wielkoprzemysłowymi fermami trzody chlewnej</t>
  </si>
  <si>
    <t xml:space="preserve">13. Kontrole stosowania i przechowywania nawozów, środków wspomagających uprawę roślin, komunalnych osadów ściekowych oraz kontrola rolniczego wykorzystania ścieków, w produkcji pierwotnej żywności pochodzenia roślinnego. </t>
  </si>
  <si>
    <t>14. Kontrole z pomiarami jakości ścieków przy wykorzystaniu laboratoriów mobilnych zakupionych w ramach Programu Operacyjnego „Infrastruktura i Środowisko”.</t>
  </si>
  <si>
    <t xml:space="preserve">16. Kontrole dot. PEM </t>
  </si>
  <si>
    <t xml:space="preserve">17. Liczba kontroli realizacji zadań określonych w Programie ochrony powietrza </t>
  </si>
  <si>
    <t xml:space="preserve">18. Kontrole w zakresie przestrzegania przepisów, o których mowa w art. 136a ustawy z dnia 3 października 2008 r. o udostępnianiu informacji o środowisku i jego ochronie, udziale społeczeństwa 
w ochronie środowiska oraz o ocenach oddziaływania na środowisko </t>
  </si>
  <si>
    <t xml:space="preserve">19. Zakłady i instalacje podlegające dyrektywie 2010/75/UE oraz  rozporządzeniu (WE)166/2006
</t>
  </si>
  <si>
    <t>Liczba próbek pobranych podczas kontroli</t>
  </si>
  <si>
    <t>Liczba próbek, w których stwierdzono przekroczenie dopuszczalnych wartości określonych w przepisach lub decyzjach administracyjnych</t>
  </si>
  <si>
    <t>Należy opisać wszystkie stwierdzane naruszenia w poszczególnych klasach (1, 2)</t>
  </si>
  <si>
    <t>jakie</t>
  </si>
  <si>
    <t xml:space="preserve">Liczba wystąpień do innych organów </t>
  </si>
  <si>
    <t>III</t>
  </si>
  <si>
    <t>I</t>
  </si>
  <si>
    <t>II</t>
  </si>
  <si>
    <t>IV</t>
  </si>
  <si>
    <t>V</t>
  </si>
  <si>
    <t>Liczba przeprowadzonych kontroli wg stanu na 31.12.2018 r.</t>
  </si>
  <si>
    <t>Liczba kontroli, w wyniku których potwierdzono, że kontrolowany podmiot jest użytkownikiem zasobów genetycznych w rozumieniu rozporządzenia UE nr 511/2014.*</t>
  </si>
  <si>
    <t>Liczba kontroli, w wyniku których stwierdzono naruszenia przepisów ustawy z dnia 19 lipca 2016 r. o dostępie do zasobów genetycznych i podziale korzyści z ich wykorzystania.</t>
  </si>
  <si>
    <t>Liczba kontroli, w wyniku których stwierdzono, że kontrolowany podmiot nie spełnia definicji użytkownika zasobów genetycznych w rozumieniu rozporządzenia UE nr 511/2014, jednak w przyszłości może nim zostać np. z uwagi na charakter prowadzonej działalności, rodzaj wykorzystywanych zasobów itp.**</t>
  </si>
  <si>
    <t>Inne (określić jakie)</t>
  </si>
  <si>
    <t xml:space="preserve">Należy opisać (pod tabelą) przykłady stwierdzanych naruszeń w poszczególnych klasach 1, 2, zgodnie z podziałem na podklasy zawartym w dokumencie  Systemu Kontroli I.2.2. W przypadku wydania kar pieniężnych w drodze decyzji administracyjnej w odniesieniu do każdego przypadku należy opisać naruszenie oraz wysokość wymierzonej kary.
</t>
  </si>
  <si>
    <t xml:space="preserve">*- należy wymienić nazwę podmiotu.
</t>
  </si>
  <si>
    <t>wezwanie do podjęcia działań lub środków naprawczych*</t>
  </si>
  <si>
    <t>*na podstawie art. 5 ust. 3 ustawy z dnia 19 lipca 2016 r. o dostępie do zasobów genetycznych i podziale korzyści z ich wykorzystania</t>
  </si>
  <si>
    <t>wezwanie do podjęcia działań lub środków naprawczych***</t>
  </si>
  <si>
    <t>***na podstawie art. 5 ust. 3 ustawy z dnia 19 lipca 2016 r. o dostępie do zasobów genetycznych i podziale korzyści z ich wykorzystania</t>
  </si>
  <si>
    <r>
      <t xml:space="preserve">Tabela nr 1. Liczba zakładów </t>
    </r>
    <r>
      <rPr>
        <b/>
        <u/>
        <sz val="14"/>
        <color theme="1"/>
        <rFont val="Times New Roman"/>
        <family val="1"/>
        <charset val="238"/>
      </rPr>
      <t>ogółem</t>
    </r>
    <r>
      <rPr>
        <b/>
        <sz val="14"/>
        <color theme="1"/>
        <rFont val="Times New Roman"/>
        <family val="1"/>
        <charset val="238"/>
      </rPr>
      <t xml:space="preserve"> w ewidencji WIOŚ i kontroli </t>
    </r>
    <r>
      <rPr>
        <b/>
        <u/>
        <sz val="14"/>
        <color theme="1"/>
        <rFont val="Times New Roman"/>
        <family val="1"/>
        <charset val="238"/>
      </rPr>
      <t>planowych w terenie</t>
    </r>
    <r>
      <rPr>
        <b/>
        <sz val="14"/>
        <color theme="1"/>
        <rFont val="Times New Roman"/>
        <family val="1"/>
        <charset val="238"/>
      </rPr>
      <t xml:space="preserve"> z podaniem liczby stwierdzonych naruszeń w podziale na kategorie naruszeń za rok 2018</t>
    </r>
  </si>
  <si>
    <t>Liczba zakładów w ewidencji wg stanu na 31.12.2018 r.</t>
  </si>
  <si>
    <t>w tym interwencyjnych</t>
  </si>
  <si>
    <t xml:space="preserve">Liczba wykonanych kontroli interwencyjnych – zgodnie z  kolumną 06 sprawozdania OŚ-2b </t>
  </si>
  <si>
    <r>
      <t xml:space="preserve">Liczba wykonanych kontroli w terenie </t>
    </r>
    <r>
      <rPr>
        <u/>
        <sz val="10"/>
        <color indexed="8"/>
        <rFont val="Times New Roman"/>
        <family val="1"/>
        <charset val="238"/>
      </rPr>
      <t>pozaplanowych w tym interwencyjnych</t>
    </r>
  </si>
  <si>
    <r>
      <t xml:space="preserve">Tabela nr 2. Liczba zakładów </t>
    </r>
    <r>
      <rPr>
        <b/>
        <u/>
        <sz val="14"/>
        <color theme="1"/>
        <rFont val="Times New Roman"/>
        <family val="1"/>
        <charset val="238"/>
      </rPr>
      <t>ogółem</t>
    </r>
    <r>
      <rPr>
        <b/>
        <sz val="14"/>
        <color theme="1"/>
        <rFont val="Times New Roman"/>
        <family val="1"/>
        <charset val="238"/>
      </rPr>
      <t xml:space="preserve"> w ewidencji WIOŚ i ich kontroli </t>
    </r>
    <r>
      <rPr>
        <b/>
        <u/>
        <sz val="14"/>
        <color theme="1"/>
        <rFont val="Times New Roman"/>
        <family val="1"/>
        <charset val="238"/>
      </rPr>
      <t>pozaplanowych z wyjazdem w teren</t>
    </r>
    <r>
      <rPr>
        <b/>
        <sz val="14"/>
        <color theme="1"/>
        <rFont val="Times New Roman"/>
        <family val="1"/>
        <charset val="238"/>
      </rPr>
      <t xml:space="preserve"> 
(w tym kontroli interwencyjnych) z podaniem liczby stwierdzonych naruszeń w podziale na kategorie naruszeń za rok 2018</t>
    </r>
  </si>
  <si>
    <t>*dotyczy przypadków ujętych w kolumnie 20 w Dziale 1 sprawozdania OŚ-2b</t>
  </si>
  <si>
    <t>Tabela nr 4d. Postępowanie egzekucyjne w administracji decyzji o charakterze niepieniężnym (prowadzone w 2018 r.)</t>
  </si>
  <si>
    <t>Kwota kar nieściągniętych w roku 2018</t>
  </si>
  <si>
    <t xml:space="preserve">Działania podjęte przez WIOŚ w celu ściągnięcia należności w roku 2018 - podać konkretne dane liczbowe (np. liczba monitów do Urzędów Skarbowych lub innych działań)
</t>
  </si>
  <si>
    <t>Tabel nr 4f. Liczba wniosków do organów ścigania - dane wg stanu w dniu 31 grudnia 2018 r.</t>
  </si>
  <si>
    <t>Liczba kontroli z naruszeniem</t>
  </si>
  <si>
    <t>Tabela nr 5b Liczba przeprowadzonych kontroli z wyjazdem w teren bez ustalonego podmiotu - transport towarów lub odpadów</t>
  </si>
  <si>
    <t>Tabela nr 5a Liczba przeprowadzonych kontroli z wyjazdem w teren bez ustalonego podmiotu - rozpoznanie zanieczyszczenia w terenie</t>
  </si>
  <si>
    <t>Tabela nr 5d  Kontrole oparte na analizie dokumentacji z wyłączeniem badań automonitoringowych z ustalonym podmiotem</t>
  </si>
  <si>
    <t xml:space="preserve">Liczba kontroli przeprowadzonych w oparciu o dokumenty - analiza wyników pomiarów automonitoringowych  musi być zgodna z danymi  przedstawionymi w  sprawozdaniu OŚ- 2b </t>
  </si>
  <si>
    <t xml:space="preserve">Liczba kontroli opartych na badaniach z wyłączeniem automonitoringowych  musi być zgodna z danymi  przedstawionymi w  sprawozdaniu OŚ- 2b </t>
  </si>
  <si>
    <t xml:space="preserve">Należy opisać 2 kontrole, które potwierdziły zagrożenie środowiska 
Liczba kontroli z wyjazdem w teren bez ustalonego podmiotu - rozpoznanie zanieczyszczenia w terenie  musi być zgodna z danymi  przedstawionymi w  sprawozdaniu OŚ- 2b 
</t>
  </si>
  <si>
    <t xml:space="preserve">Liczba kontroli z wyjazdem w teren bez ustalonego podmiotu - transport towarów lub odpadów musi być zgodna z danymi  przedstawionymi w  sprawozdaniu OŚ- 2b </t>
  </si>
  <si>
    <t>Tabela nr 5e  Kontrole oparte na analizie dokumentacji z wyłączeniem badań automonitoringowych bez ustalonego podmiotu</t>
  </si>
  <si>
    <t>Średnioroczna liczba etatów inspekcyjnych wg stanu na 31.12.2017 r.</t>
  </si>
  <si>
    <t>Średnioroczna liczba etatów inspekcyjnych wg stanu na 31.12.2018 r.*</t>
  </si>
  <si>
    <r>
      <t xml:space="preserve">Tabela nr 7. Kontrole w terenie przeprowadzone w 2018 r., w których stwierdzono nieprawidłowości </t>
    </r>
    <r>
      <rPr>
        <b/>
        <u/>
        <sz val="12"/>
        <rFont val="Times New Roman"/>
        <family val="1"/>
        <charset val="238"/>
      </rPr>
      <t>klasy 2.1</t>
    </r>
    <r>
      <rPr>
        <b/>
        <sz val="12"/>
        <color indexed="10"/>
        <rFont val="Times New Roman"/>
        <family val="1"/>
        <charset val="238"/>
      </rPr>
      <t xml:space="preserve"> </t>
    </r>
    <r>
      <rPr>
        <b/>
        <sz val="12"/>
        <color indexed="8"/>
        <rFont val="Times New Roman"/>
        <family val="1"/>
        <charset val="238"/>
      </rPr>
      <t>(zanieczyszczenie środowiska</t>
    </r>
    <r>
      <rPr>
        <b/>
        <sz val="12"/>
        <rFont val="Times New Roman"/>
        <family val="1"/>
        <charset val="238"/>
      </rPr>
      <t>) 
[2 przykłady]</t>
    </r>
  </si>
  <si>
    <t>Liczba zakładów ZDR w ewidencji wg stanu na 31.12.2018 r.</t>
  </si>
  <si>
    <t>Liczba zakładów (ZZR)  w ewidencji wg stanu na 31.12.2018 r.</t>
  </si>
  <si>
    <r>
      <t>Tabela nr 9a. Liczba zakładów o</t>
    </r>
    <r>
      <rPr>
        <b/>
        <u/>
        <sz val="12"/>
        <color theme="1"/>
        <rFont val="Times New Roman"/>
        <family val="1"/>
        <charset val="238"/>
      </rPr>
      <t xml:space="preserve"> zwiększonym ryzyku wystąpienia poważnej awarii</t>
    </r>
    <r>
      <rPr>
        <b/>
        <sz val="12"/>
        <color theme="1"/>
        <rFont val="Times New Roman"/>
        <family val="1"/>
        <charset val="238"/>
      </rPr>
      <t xml:space="preserve"> (ZZR) ogółem w ewidencji WIOŚ i kontroli </t>
    </r>
    <r>
      <rPr>
        <b/>
        <u/>
        <sz val="12"/>
        <color theme="1"/>
        <rFont val="Times New Roman"/>
        <family val="1"/>
        <charset val="238"/>
      </rPr>
      <t xml:space="preserve">planowych </t>
    </r>
    <r>
      <rPr>
        <b/>
        <sz val="12"/>
        <color theme="1"/>
        <rFont val="Times New Roman"/>
        <family val="1"/>
        <charset val="238"/>
      </rPr>
      <t xml:space="preserve">w zakresie przeciwdziałania poważnym awariom z podaniem liczby stwierdzonych naruszeń w podziale na kategorie naruszeń </t>
    </r>
  </si>
  <si>
    <r>
      <t xml:space="preserve">Tabela nr 9b . Liczba zakładów </t>
    </r>
    <r>
      <rPr>
        <b/>
        <u/>
        <sz val="11"/>
        <color theme="1"/>
        <rFont val="Times New Roman"/>
        <family val="1"/>
        <charset val="238"/>
      </rPr>
      <t>o zwiększonym ryzyku wystąpienia poważnej awarii</t>
    </r>
    <r>
      <rPr>
        <b/>
        <sz val="11"/>
        <color theme="1"/>
        <rFont val="Times New Roman"/>
        <family val="1"/>
        <charset val="238"/>
      </rPr>
      <t xml:space="preserve"> (ZZR) ogółem w ewidencji WIOŚ i ich kontroli </t>
    </r>
    <r>
      <rPr>
        <b/>
        <u/>
        <sz val="11"/>
        <color theme="1"/>
        <rFont val="Times New Roman"/>
        <family val="1"/>
        <charset val="238"/>
      </rPr>
      <t>pozaplanowych</t>
    </r>
    <r>
      <rPr>
        <b/>
        <sz val="11"/>
        <color theme="1"/>
        <rFont val="Times New Roman"/>
        <family val="1"/>
        <charset val="238"/>
      </rPr>
      <t xml:space="preserve"> w zakresie przeciwdziałania poważnym awariom (w tym kontroli interwencyjnych) z podaniem liczby stwierdzonych naruszeń w podziale na kategorie naruszeń</t>
    </r>
  </si>
  <si>
    <r>
      <t xml:space="preserve">Tabela nr 8a . Liczba zakładów </t>
    </r>
    <r>
      <rPr>
        <b/>
        <u/>
        <sz val="12"/>
        <color theme="1"/>
        <rFont val="Times New Roman"/>
        <family val="1"/>
        <charset val="238"/>
      </rPr>
      <t>o dużym ryzyku wystąpienia poważnej awarii (ZDR</t>
    </r>
    <r>
      <rPr>
        <b/>
        <sz val="12"/>
        <color theme="1"/>
        <rFont val="Times New Roman"/>
        <family val="1"/>
        <charset val="238"/>
      </rPr>
      <t xml:space="preserve">) ogółem w ewidencji WIOŚ i kontroli </t>
    </r>
    <r>
      <rPr>
        <b/>
        <u/>
        <sz val="12"/>
        <color theme="1"/>
        <rFont val="Times New Roman"/>
        <family val="1"/>
        <charset val="238"/>
      </rPr>
      <t>planowych</t>
    </r>
    <r>
      <rPr>
        <b/>
        <sz val="12"/>
        <color theme="1"/>
        <rFont val="Times New Roman"/>
        <family val="1"/>
        <charset val="238"/>
      </rPr>
      <t xml:space="preserve"> w zakresie przeciwdziałania poważnym awariom z podaniem liczby stwierdzonych naruszeń w podziale na kategorie naruszeń </t>
    </r>
  </si>
  <si>
    <r>
      <t xml:space="preserve">Tabela nr 8b. Liczba zakładów </t>
    </r>
    <r>
      <rPr>
        <b/>
        <u/>
        <sz val="12"/>
        <color theme="1"/>
        <rFont val="Times New Roman"/>
        <family val="1"/>
        <charset val="238"/>
      </rPr>
      <t>o dużym ryzyku wystąpienia poważnej awarii (ZDR)</t>
    </r>
    <r>
      <rPr>
        <b/>
        <sz val="12"/>
        <color theme="1"/>
        <rFont val="Times New Roman"/>
        <family val="1"/>
        <charset val="238"/>
      </rPr>
      <t xml:space="preserve"> ogółem w ewidencji WIOŚ i ich kontroli </t>
    </r>
    <r>
      <rPr>
        <b/>
        <u/>
        <sz val="12"/>
        <color theme="1"/>
        <rFont val="Times New Roman"/>
        <family val="1"/>
        <charset val="238"/>
      </rPr>
      <t>pozaplanowych</t>
    </r>
    <r>
      <rPr>
        <b/>
        <sz val="12"/>
        <color theme="1"/>
        <rFont val="Times New Roman"/>
        <family val="1"/>
        <charset val="238"/>
      </rPr>
      <t xml:space="preserve"> (w tym kontroli interwencyjnych) w zakresie przeciwdziałania poważnym awariom z podaniem liczby stwierdzonych naruszeń w podziale na kategorie naruszeń</t>
    </r>
  </si>
  <si>
    <t>Stan na dzień 31.12.2018 r.</t>
  </si>
  <si>
    <t>Liczba skontrolowanych zakładów w 2018 r.</t>
  </si>
  <si>
    <t>Tabela nr 10c. Wykaz zdarzeń o znamionach poważnych awarii i poważnych awarii, które wystąpiły w 2018 r.</t>
  </si>
  <si>
    <t>SUMA</t>
  </si>
  <si>
    <r>
      <t xml:space="preserve">Liczba zakładów </t>
    </r>
    <r>
      <rPr>
        <u/>
        <sz val="9"/>
        <color theme="1"/>
        <rFont val="Times New Roman"/>
        <family val="1"/>
        <charset val="238"/>
      </rPr>
      <t>wielkoprzemysłowych ferm tuczu trzody chlewnej</t>
    </r>
    <r>
      <rPr>
        <sz val="9"/>
        <color theme="1"/>
        <rFont val="Times New Roman"/>
        <family val="1"/>
        <charset val="238"/>
      </rPr>
      <t xml:space="preserve"> wymagających pozwolenia zintegrowanego w ewidencji wg stanu na  31.12.2017 r.</t>
    </r>
  </si>
  <si>
    <t>Liczba zakładów wielkoprzemysłowych ferm tuczu trzody chlewnej wymagających pozwolenia zintegrowanego w ewidencji wg stanu na  31.12.2018 r.</t>
  </si>
  <si>
    <r>
      <t xml:space="preserve">Liczba zakładów </t>
    </r>
    <r>
      <rPr>
        <u/>
        <sz val="9"/>
        <color theme="1"/>
        <rFont val="Times New Roman"/>
        <family val="1"/>
        <charset val="238"/>
      </rPr>
      <t>wielkoprzemysłowych ferm tuczu trzody chlewnej</t>
    </r>
    <r>
      <rPr>
        <sz val="9"/>
        <color theme="1"/>
        <rFont val="Times New Roman"/>
        <family val="1"/>
        <charset val="238"/>
      </rPr>
      <t xml:space="preserve"> wymagających pozwolenia zintegrowanego w ewidencji wg stanu na 31.12.2018 r.</t>
    </r>
  </si>
  <si>
    <r>
      <t xml:space="preserve">Tabela nr 11a . Liczba zakładów </t>
    </r>
    <r>
      <rPr>
        <b/>
        <u/>
        <sz val="12"/>
        <rFont val="Times New Roman"/>
        <family val="1"/>
        <charset val="238"/>
      </rPr>
      <t>wielkoprzemysłowych ferm tuczu trzody chlewnej wymagających pozwolenia zintegrowaneg</t>
    </r>
    <r>
      <rPr>
        <b/>
        <sz val="12"/>
        <rFont val="Times New Roman"/>
        <family val="1"/>
        <charset val="238"/>
      </rPr>
      <t xml:space="preserve">o ogółem w ewidencji WIOŚ i kontroli </t>
    </r>
    <r>
      <rPr>
        <b/>
        <u/>
        <sz val="12"/>
        <rFont val="Times New Roman"/>
        <family val="1"/>
        <charset val="238"/>
      </rPr>
      <t>planowych w terenie</t>
    </r>
    <r>
      <rPr>
        <b/>
        <sz val="12"/>
        <rFont val="Times New Roman"/>
        <family val="1"/>
        <charset val="238"/>
      </rPr>
      <t xml:space="preserve"> z podaniem liczby stwierdzonych naruszeń w podziale na klasy naruszeń </t>
    </r>
  </si>
  <si>
    <r>
      <t>Tabela nr 11b . Liczba zakładów</t>
    </r>
    <r>
      <rPr>
        <b/>
        <u/>
        <sz val="12"/>
        <rFont val="Times New Roman"/>
        <family val="1"/>
        <charset val="238"/>
      </rPr>
      <t xml:space="preserve"> wielkoprzemysłowych ferm tuczu trzody chlewnej wymagających pozwolenia zintegrowanego</t>
    </r>
    <r>
      <rPr>
        <b/>
        <sz val="12"/>
        <rFont val="Times New Roman"/>
        <family val="1"/>
        <charset val="238"/>
      </rPr>
      <t xml:space="preserve"> ogółem w ewidencji WIOŚ i kontroli </t>
    </r>
    <r>
      <rPr>
        <b/>
        <u/>
        <sz val="12"/>
        <rFont val="Times New Roman"/>
        <family val="1"/>
        <charset val="238"/>
      </rPr>
      <t>pozaplanowych  w terenie</t>
    </r>
    <r>
      <rPr>
        <b/>
        <sz val="12"/>
        <rFont val="Times New Roman"/>
        <family val="1"/>
        <charset val="238"/>
      </rPr>
      <t xml:space="preserve"> z podaniem liczby stwierdzonych naruszeń w podziale na klasy naruszeń </t>
    </r>
  </si>
  <si>
    <r>
      <t>Tabela nr 11c . Liczba zakładów</t>
    </r>
    <r>
      <rPr>
        <b/>
        <u/>
        <sz val="12"/>
        <rFont val="Times New Roman"/>
        <family val="1"/>
        <charset val="238"/>
      </rPr>
      <t xml:space="preserve"> ferm drobiu wymagających pozwolenia zintegrowanego</t>
    </r>
    <r>
      <rPr>
        <b/>
        <sz val="12"/>
        <rFont val="Times New Roman"/>
        <family val="1"/>
        <charset val="238"/>
      </rPr>
      <t xml:space="preserve"> ogółem w ewidencji WIOŚ i kontroli </t>
    </r>
    <r>
      <rPr>
        <b/>
        <u/>
        <sz val="12"/>
        <rFont val="Times New Roman"/>
        <family val="1"/>
        <charset val="238"/>
      </rPr>
      <t xml:space="preserve">planowych w terenie </t>
    </r>
    <r>
      <rPr>
        <b/>
        <sz val="12"/>
        <rFont val="Times New Roman"/>
        <family val="1"/>
        <charset val="238"/>
      </rPr>
      <t xml:space="preserve">z podaniem liczby stwierdzonych naruszeń w podziale na klasy naruszeń </t>
    </r>
  </si>
  <si>
    <r>
      <t>Liczba zakładów</t>
    </r>
    <r>
      <rPr>
        <u/>
        <sz val="9"/>
        <color theme="1"/>
        <rFont val="Times New Roman"/>
        <family val="1"/>
        <charset val="238"/>
      </rPr>
      <t xml:space="preserve"> ferm drobiu</t>
    </r>
    <r>
      <rPr>
        <sz val="9"/>
        <color theme="1"/>
        <rFont val="Times New Roman"/>
        <family val="1"/>
        <charset val="238"/>
      </rPr>
      <t xml:space="preserve"> wymagających pozwolenia zintegrowanego w ewidencji wg stanu na  31.12.2017 r.</t>
    </r>
  </si>
  <si>
    <t>Liczba zakładów ferm drobiu wymagających pozwolenia zintegrowanego w ewidencji wg stanu na  31.12.2018 r.</t>
  </si>
  <si>
    <r>
      <t>Liczba zakładów</t>
    </r>
    <r>
      <rPr>
        <u/>
        <sz val="9"/>
        <color theme="1"/>
        <rFont val="Times New Roman"/>
        <family val="1"/>
        <charset val="238"/>
      </rPr>
      <t xml:space="preserve"> ferm drobiu</t>
    </r>
    <r>
      <rPr>
        <sz val="9"/>
        <color theme="1"/>
        <rFont val="Times New Roman"/>
        <family val="1"/>
        <charset val="238"/>
      </rPr>
      <t xml:space="preserve"> wymagających pozwolenia zintegrowanego w ewidencji wg stanu na 31.12.2018 r.</t>
    </r>
  </si>
  <si>
    <r>
      <t xml:space="preserve">Tabela nr 11d . Liczba zakładów </t>
    </r>
    <r>
      <rPr>
        <b/>
        <u/>
        <sz val="12"/>
        <rFont val="Times New Roman"/>
        <family val="1"/>
        <charset val="238"/>
      </rPr>
      <t>ferm drobiu wymagających pozwolenia zintegrowanego</t>
    </r>
    <r>
      <rPr>
        <b/>
        <sz val="12"/>
        <rFont val="Times New Roman"/>
        <family val="1"/>
        <charset val="238"/>
      </rPr>
      <t xml:space="preserve"> ogółem w ewidencji WIOŚ i kontroli </t>
    </r>
    <r>
      <rPr>
        <b/>
        <u/>
        <sz val="12"/>
        <rFont val="Times New Roman"/>
        <family val="1"/>
        <charset val="238"/>
      </rPr>
      <t>pozaplanowych  w terenie</t>
    </r>
    <r>
      <rPr>
        <b/>
        <sz val="12"/>
        <rFont val="Times New Roman"/>
        <family val="1"/>
        <charset val="238"/>
      </rPr>
      <t xml:space="preserve"> z podaniem liczby stwierdzonych naruszeń w podziale na klasy naruszeń </t>
    </r>
  </si>
  <si>
    <t>Tabela nr 12a. „Informacja o wynikach kontroli dla NIK w sprawie nadzoru nad wielkoprzemysłowymi fermami trzody chlewnej”(dane za rok 2018)</t>
  </si>
  <si>
    <t xml:space="preserve">Tabela nr 12b „Informacja o wynikach kontroli dla NIK w sprawie nadzoru nad wielkoprzemysłowymi fermami trzody chlewnej” (dane za rok 2018)
</t>
  </si>
  <si>
    <t xml:space="preserve">Rodzaj upraw </t>
  </si>
  <si>
    <t>Liczba podmiotów prowadzących działalność produkcji pierwotnej żywności pochodzenia roślinnego wg ewidencji - stan na 31.12.2018 r.</t>
  </si>
  <si>
    <t>Tabela nr 13 Liczba kontroli przeprowadzonych w 2018 r., stosowania i przechowywania nawozów, środków wspomagania uprawy roślin, komunalnych osadów ściekowych oraz liczba kontroli rolniczego wykorzystania ścieków w produkcji pierwotnej żywności pochodzenia roślinnego.</t>
  </si>
  <si>
    <t>Liczba kontroli z pobraniem próbek średniodobowych proporcjonalnych do przepływu ogółem w 2018 r.</t>
  </si>
  <si>
    <t>Tabela nr 14 Liczba kontroli przeprowadzonych w 2018 r., z pomiarami jakości ścieków przy wykorzystaniu laboratoriów mobilnych zakupionych w ramach Programu Operacyjnego „Infrastruktura i Środowisko”.</t>
  </si>
  <si>
    <t>15. Kontrole dotyczące stosowania Programu działań</t>
  </si>
  <si>
    <t>Liczba podmiotów prowadzących działalność rolniczą, w tym działy specjalne produkcji rolnej oraz działalność, w której są stosowane lub przechowywane nawozy, wg ewidencji WIOŚ- stan na 31.12.2018 r</t>
  </si>
  <si>
    <t xml:space="preserve">
Liczba zrealizowanych kontroli innych niż  planowe
</t>
  </si>
  <si>
    <t xml:space="preserve">Liczba zrealizowanych kontroli ogółem
(kolumny 4+5)
</t>
  </si>
  <si>
    <t>Liczba kontroli podmiotów prowadzących działalność rolniczą, w tym działy specjalne produkcji rolnej oraz działalność, w której są stosowane lub przechowywane nawozy, w których stwierdzono naruszenia w stosowaniu Programu działań</t>
  </si>
  <si>
    <t>Naruszenia stwierdzone podczas kontroli, dotyczące</t>
  </si>
  <si>
    <t xml:space="preserve">wykorzystania nawozów na glebach zamarzniętych, zalanych wodą, nasyconych wodą lub przykrytych śniegiem </t>
  </si>
  <si>
    <t xml:space="preserve">rolniczego wykorzystania nawozów w pobliżu wód powierzchniowych </t>
  </si>
  <si>
    <t>rolniczego wykorzystania nawozów na terenach o dużym nachyleniu</t>
  </si>
  <si>
    <t>przestrzegania okresów nawożenia i terminów stosowania nawozów</t>
  </si>
  <si>
    <t>warunków przechowywania nawozów naturalnych płynnych lub stałych oraz postępowania z odciekami</t>
  </si>
  <si>
    <t>wielkości rocznych dawek nawozów naturalnych oraz sposobów nawożenia</t>
  </si>
  <si>
    <t>Opracowania lub przestrzegania planu nawożenia azotem</t>
  </si>
  <si>
    <t>maksymalnych dawek azotu</t>
  </si>
  <si>
    <t xml:space="preserve">braku lub sposobu dokumentowania realizacji Programu  </t>
  </si>
  <si>
    <t>Decyzje nakazujące usunięcie w określonym terminie naruszeń stwierdzonych w trakcie kontroli</t>
  </si>
  <si>
    <t xml:space="preserve">prowadzenie dokumentacji realizacji programu działań niezgodnie z przepisami wydanymi na podstawie art. 106 ust. 4 Prawa wodnego albo za jej brak </t>
  </si>
  <si>
    <t>brak planu nawożenia azotem, jeżeli jest wymagany zgodnie z przepisami wydanymi na podstawie art. 106 ust. 4</t>
  </si>
  <si>
    <t xml:space="preserve">*Inne
  wymienić jakie)
</t>
  </si>
  <si>
    <t>Liczba instalacji w ewidencji WIOŚ, wg. stanu na dzień 31.12.2018 r.</t>
  </si>
  <si>
    <t>Tabela 16a. Liczba kontroli przeprowadzonych w 2018 r., w terenie dot. PEM oraz podjęte działania pokontrolne</t>
  </si>
  <si>
    <t xml:space="preserve">Tabela 16b. Liczba kontroli przeprowadzonych w 2018 r., dokumentacyjnych dot. PEM oraz podjęte działania pokontrolne </t>
  </si>
  <si>
    <t xml:space="preserve">Tabela nr 18 Liczba kontroli przeprowadzonych w 2018 r. w zakresie przestrzegania przepisów, o których mowa w art. 136a ustawy z dnia 3 października 2008 r. o udostępnianiu informacji o środowisku i jego ochronie, udziale społeczeństwa w ochronie środowiska oraz o ocenach oddziaływania na środowisko, według stanu na dzień 31 grudnia 2018 r. </t>
  </si>
  <si>
    <t>W przypadku wydania kar pieniężnych w drodze decyzji administracyjnej w odniesieniu do każdego przypadku należy syntetycznie opisać ustalone przez inspektorów WIOŚ naruszenie oraz wysokość wymierzonej kary pieniężnej.</t>
  </si>
  <si>
    <t xml:space="preserve">Tabela nr 19a Zestawienie liczby zakładów i instalacji podlegających dyrektywie IPPC 2010/75/UE oraz  rozporządzeniu (WE)166/2006  - według ustaleń dokonanych przez Inspekcję Ochrony Środowiska. Stan na dzień 31 grudnia 2018 r.
</t>
  </si>
  <si>
    <t>Instalacje IPPC - instalacje wymagające pozwolenia zintegrowanego</t>
  </si>
  <si>
    <t>PZ - pozwolenie zintegrowane</t>
  </si>
  <si>
    <t xml:space="preserve">Liczba wykonanych kontroli instalacji IPPC
(planowych i pozaplanowych)
</t>
  </si>
  <si>
    <t>Liczba wykonanych planowych kontroli instalacji IPPC</t>
  </si>
  <si>
    <t>Tabela nr 19d. Wykaz instalacji IPPC z podziałem na branże. Stan na dzień 31 grudnia 2018 r.</t>
  </si>
  <si>
    <t xml:space="preserve">Tabela nr 19c. Wykaz wszystkichi nstalacji IPPC, które nie posiadają PZ  z opisem działań podjętych przez WIOŚ. Stanu na dzień 31 grudnia 2018 r.
</t>
  </si>
  <si>
    <t>Liczba kontroli z pomiarami</t>
  </si>
  <si>
    <t>Tabela nr 5c Liczba kontroli przeprowadzonych w oparciu o dokumenty - analiza wyników pomiarów automonitoringowych</t>
  </si>
  <si>
    <t>Liczba kontroli przeprowadzonych w oparciu o analizie dokumentacji z wyłączeniem badań automonitoringowych z ustalonym podmiotem</t>
  </si>
  <si>
    <t>Liczba kontroli przeprowadzonych w oparciu o analizie dokumentacji z wyłączeniem badań automonitoringowych bez ustalonego podmiotu</t>
  </si>
  <si>
    <r>
      <t>·</t>
    </r>
    <r>
      <rPr>
        <sz val="7"/>
        <rFont val="Times New Roman"/>
        <family val="1"/>
        <charset val="238"/>
      </rPr>
      <t> </t>
    </r>
    <r>
      <rPr>
        <sz val="12"/>
        <rFont val="Times New Roman"/>
        <family val="1"/>
        <charset val="238"/>
      </rPr>
      <t>odmowa wszczęcia postępowania</t>
    </r>
  </si>
  <si>
    <r>
      <t xml:space="preserve">* Zgadnie z planem po korekcie
** Liczba wykonanych kontroli zakładów z wyjazdem w teren zgodnie z kolumną 04 sprawozdania OŚ-2b 
</t>
    </r>
    <r>
      <rPr>
        <u/>
        <sz val="11"/>
        <rFont val="Times New Roman"/>
        <family val="1"/>
        <charset val="238"/>
      </rPr>
      <t>UWAGA!
W przypadku rozbieżności pomiędzy liczbą zaplanowanych kontroli i liczbą wykonanych kontroli planowych należy poniżej załączyć wyjaśnienie.</t>
    </r>
  </si>
  <si>
    <t>W sprawozdaniu należy uwzględnić wyłącznie kontrole zakończone</t>
  </si>
  <si>
    <t xml:space="preserve">Tabela nr 3. Podjęte działania pokontrolne w 2018 r., w wyniku kontroli zakładów z wyjazdem w teren 
(planowych i pozaplanowych w tym interwencyjnych) </t>
  </si>
  <si>
    <t>Tabela 22a Liczba przeprowadzonych kontroli oraz skontrolowanych wyrobów.</t>
  </si>
  <si>
    <t>Liczba przeprowadzonych kontroli</t>
  </si>
  <si>
    <t>Liczba skontrolowanych wyrobów</t>
  </si>
  <si>
    <t>Urządzenia</t>
  </si>
  <si>
    <t>Razem</t>
  </si>
  <si>
    <t>Liczba kontroli z nieprawidłowościami</t>
  </si>
  <si>
    <t>Liczba wyrobów zakwestionowanych</t>
  </si>
  <si>
    <t>Liczba wyrobów oddanych do badań laboratoryjnych</t>
  </si>
  <si>
    <t xml:space="preserve">Urządzenia </t>
  </si>
  <si>
    <t xml:space="preserve">Liczba wniosków organów celnych o opinię w sprawie spełniania przez wyroby zasadniczych lub innych wymagań </t>
  </si>
  <si>
    <t>Liczba opinii wydanych na wniosek organów celnych</t>
  </si>
  <si>
    <t>Liczba negatywnych opinii wydanych na wniosek Izby Celnej</t>
  </si>
  <si>
    <t>Rodzaj stwierdzonych niezgodności</t>
  </si>
  <si>
    <t>Liczba wyrobów</t>
  </si>
  <si>
    <t>brak oznakowania CE</t>
  </si>
  <si>
    <t>nieprawidłowe oznakowanie CE</t>
  </si>
  <si>
    <r>
      <t>brak oznaczenia L</t>
    </r>
    <r>
      <rPr>
        <vertAlign val="subscript"/>
        <sz val="11"/>
        <color theme="1"/>
        <rFont val="Times New Roman"/>
        <family val="1"/>
        <charset val="238"/>
      </rPr>
      <t>WA</t>
    </r>
  </si>
  <si>
    <r>
      <t>nieprawidłowe oznaczenie L</t>
    </r>
    <r>
      <rPr>
        <vertAlign val="subscript"/>
        <sz val="11"/>
        <color theme="1"/>
        <rFont val="Times New Roman"/>
        <family val="1"/>
        <charset val="238"/>
      </rPr>
      <t>WA</t>
    </r>
  </si>
  <si>
    <t>brak deklaracji zgodności WE dołączonej do wyrobu</t>
  </si>
  <si>
    <t>deklaracja zgodności WE nie przetłumaczona na język polski</t>
  </si>
  <si>
    <t>niekompletna deklaracja zgodności WE</t>
  </si>
  <si>
    <r>
      <t>rozbieżności pomiędzy wartością gwarantowanego poziomu mocy akustycznej L</t>
    </r>
    <r>
      <rPr>
        <vertAlign val="subscript"/>
        <sz val="11"/>
        <color theme="1"/>
        <rFont val="Times New Roman"/>
        <family val="1"/>
        <charset val="238"/>
      </rPr>
      <t>WA</t>
    </r>
    <r>
      <rPr>
        <sz val="11"/>
        <color theme="1"/>
        <rFont val="Times New Roman"/>
        <family val="1"/>
        <charset val="238"/>
      </rPr>
      <t xml:space="preserve"> umieszczoną na urządzeniu a podaną w deklaracji zgodności</t>
    </r>
  </si>
  <si>
    <t>Tabela 22b 2. Informacje dotyczące współpracy z organami celnymi - Liczba wniosków oraz wydanych opinii na wniosek organów celnych.</t>
  </si>
  <si>
    <t>Tabela 22c  Niezgodności w zakresie kontroli urządzeń – liczba wyrobów.</t>
  </si>
  <si>
    <t xml:space="preserve">Liczba wydanych zarządzeń pokontrolnych </t>
  </si>
  <si>
    <t xml:space="preserve">Liczba pouczeń </t>
  </si>
  <si>
    <t xml:space="preserve">Liczba wyrobów, w przypadku których organ kontrolujący zastosował środki, o których mowa w art. 40k ust 1ustawy o systemie oceny zgodności </t>
  </si>
  <si>
    <t xml:space="preserve">Liczba postępowań wszczętych w okresie, którego dotyczy sprawozdanie </t>
  </si>
  <si>
    <t xml:space="preserve">Liczba postępowań, w trakcie których przedsiębiorcy podjęli działania zgodnie z postanowieniem wydanym na podstawie art. 41b ust. 1 ustawy o systemie oceny zgodności </t>
  </si>
  <si>
    <t xml:space="preserve">Liczba postępowań zakończonych w okresie, którego dotyczy sprawozdanie </t>
  </si>
  <si>
    <t xml:space="preserve">Liczba postępowań zakończonych w okresie, którego dotyczy sprawozdanie, wszczętych w poprzednich okresach sprawozdawczych </t>
  </si>
  <si>
    <t>Liczba wydanych decyzji wynikających z art. 41c ust.2 ustawy o systemie oceny zgodności</t>
  </si>
  <si>
    <t>Liczba wydanych decyzji wynikających z art. 41c ust.3 ustawy o systemie oceny zgodności</t>
  </si>
  <si>
    <t>Liczba przekazanych spraw (liczba wyrobów) do innych wioś</t>
  </si>
  <si>
    <t xml:space="preserve">Tabela 23 Kontrole w zakresie GMO </t>
  </si>
  <si>
    <t>Liczba podmiotów w ewidencji wg stanu na 31.12.2017 r.</t>
  </si>
  <si>
    <t>Liczba podmiotów w ewidencji wg stanu na 31.12.2018 r.</t>
  </si>
  <si>
    <t>Liczba skontrolowanych podmiotów</t>
  </si>
  <si>
    <t>Tabela nr 22d. Podjęte działania pokontrolne</t>
  </si>
  <si>
    <t>Liczba podmiotów stosujących w produkcji pierwotnej żywności pochodzenia roślinnego</t>
  </si>
  <si>
    <t xml:space="preserve">Tabela nr 17a Liczba kontroli sejmików wojewódzkich w zakresie uchwalania oraz realizacji zadań określonych w programie ochrony powietrza oraz podjętych działań pokontrolnych </t>
  </si>
  <si>
    <t xml:space="preserve">24. Kontrole w zakresie wprowadzania do obrotu drewna i produktów z drewna </t>
  </si>
  <si>
    <t>Tabela nr 24a. Liczba skontrolowanych podmiotów oraz przeprowadzonych kontroli w zakresie wprowadzania do obrotu drewna i produktów z drewna z podaniem liczby stwierdzonych naruszeń w podziale na klasy naruszeń za rok 2018</t>
  </si>
  <si>
    <t>Liczba skontrolowanych podmiotów.</t>
  </si>
  <si>
    <t>Liczba wykonanych kontroli</t>
  </si>
  <si>
    <t>Liczba kontroli podmiotów wprowadzających do obrotu drewno i produkty z drewna</t>
  </si>
  <si>
    <t>Liczba kontroli organizacji monitorujących</t>
  </si>
  <si>
    <t>Tabela nr 24b. Omówienie wyników kontroli podmiotów</t>
  </si>
  <si>
    <t>l.p.</t>
  </si>
  <si>
    <t>Krótka charakterystyka rodzaju prowadzonej działalności (podmiot pozyskujący drewno na terenie kraju, organizacja monitorująca czy podmiot importujący drewno i produkty z drewna do Polski spoza UE)</t>
  </si>
  <si>
    <t>Rodzaj przeprowadzonej kontroli z zaznaczeniem: kontrola podmiotu w oparciu o dokumentację – KP, kontrola podmiotu w terenie jako: kontrola dokumentacji (KD), kontrola (oględziny) drewna i/lub wyrobów z drewna, (KP) lub kontrola mieszana (kontrola dokumentacji wraz z oględzinami drewna/produktów z drewna (KM).</t>
  </si>
  <si>
    <t>Jeśli kontrolowano podmiot importujący drewno i produkty z drewna - podać:</t>
  </si>
  <si>
    <t>Ustalenia kontroli - rodzaj stwierdzonych nieprawidłowości, klasa naruszeń</t>
  </si>
  <si>
    <t>kraj pochodzenia drewna i produktów z drewna oraz kraj, z którego drewno i produkty z drewna są importowane, jeżeli jest on inny niż kraj pochodzenia drewna i produktów z drewna.</t>
  </si>
  <si>
    <t>rodzaj sprowadzonych produktów (drewna lub produktów drewna wg kodu CN towaru)</t>
  </si>
  <si>
    <t>wielkość dostaw do jednego podmiotu (łączna masa wszystkich dostaw do jednego podmiotu).</t>
  </si>
  <si>
    <r>
      <t xml:space="preserve">Tabela nr 24c. </t>
    </r>
    <r>
      <rPr>
        <b/>
        <sz val="11"/>
        <color theme="1"/>
        <rFont val="Times New Roman"/>
        <family val="1"/>
        <charset val="238"/>
      </rPr>
      <t>Działania pokontrolne</t>
    </r>
  </si>
  <si>
    <t>Wydane zarządzenia pokontrolne</t>
  </si>
  <si>
    <t>Pouczenia</t>
  </si>
  <si>
    <t>Mandaty karne (kwota)</t>
  </si>
  <si>
    <t>Kary pieniężne (kwota)</t>
  </si>
  <si>
    <t>Wystąpienia do innych organów (jakich?)</t>
  </si>
  <si>
    <t>Liczba kontroli, podczas których stwierdzono naruszenia wymagań ochrony środowiska</t>
  </si>
  <si>
    <t>Liczba kontroli w zakresie zamkniętego użycia GMO</t>
  </si>
  <si>
    <t>Liczba kontroli w zakresie zamierzonego uwolnienia GMO do środowiska, w celach innych niż wprowadzenie do obrotu</t>
  </si>
  <si>
    <t>Krótka charakterystyka rodzaju prowadzonych badań</t>
  </si>
  <si>
    <t>Ustalenia kontroli</t>
  </si>
  <si>
    <t>Rodzaj stwierdzonych nieprawidłowości</t>
  </si>
  <si>
    <t>Klasa naruszeń</t>
  </si>
  <si>
    <t xml:space="preserve">22. Działania wioś w zakresie kontroli spełniania przez wyroby zasadniczych lub innych wymagań </t>
  </si>
  <si>
    <t>przekroczenie dopuszczalnej wartości mocy akustycznej określonej w załączniku nr 2 do rozporządzenia  Rozporządzenie Ministra Gospodarki z dnia 21 grudnia 2005 r. w sprawie zasadniczych wymagań dla urządzeń używanych na zewnątrz pomieszczeń w zakresie emisji hałasu do środowiska (Dz. U. Nr 263, poz. 2202 ze zm.)</t>
  </si>
  <si>
    <t xml:space="preserve">21. Podjęte działania poza kontrole w roku 2018. </t>
  </si>
  <si>
    <t>Podejrzenie popełnienia przestępstwa przeciwko środowisku albo wykroczeń, o których mowa w:</t>
  </si>
  <si>
    <t>Liczba wniesionych aktów oskarżenia</t>
  </si>
  <si>
    <t>Liczba popartych aktów oskarżenia</t>
  </si>
  <si>
    <t>Liczba czynności, o których mowa w art. 10b ust. 2 ustawy o Inspekcji Ochrony Środowiska</t>
  </si>
  <si>
    <t>obserwowanie i rejestrowanie przy użyciu środków technicznych, w tym technik satelitarnych i bezzałogowych statków powietrznych, obrazu zdarzeń oraz dźwięku towarzyszącego tym zdarzeniom</t>
  </si>
  <si>
    <t>gromadzenie i zabezpieczanie dowodów popełnienia przestępstwa lub wykroczenia</t>
  </si>
  <si>
    <t>żądanie pisemnych lub ustnych informacji oraz przesłuchiwanie osób w zakresie niezbędnym dla ustalenia stanu faktycznego przy jednoczesnym pouczeniu ich o odpowiedzialności karnej za składanie fałszywych zeznań, o której mowa w Kodeksie karnym</t>
  </si>
  <si>
    <t>ustalanie tożsamości osób oraz żądanie okazania dokumentów niezbędnych do wymierzenia grzywny w drodze mandatu karnego lub sporządzeniu wniosku o ukaranie</t>
  </si>
  <si>
    <t>nakładanie grzywien w postępowaniu mandatowym za wykroczenia określone w trybie przewidzianym przepisami o postępowaniu w sprawach o wykroczenia</t>
  </si>
  <si>
    <t>dokonywanie oględzin pomieszczeń i innych miejsc</t>
  </si>
  <si>
    <t>zatrzymywanie lub przeszukiwanie pojazdów przewożących towary oraz kontroli dokumentów związanych z przewozem towaru, jeżeli zachodzi podejrzenie przewożenia odpadów</t>
  </si>
  <si>
    <t>udzielanie pouczeń, zwracanie uwagi, ostrzeganie lub stosowanie innych środków oddziaływania wychowawczego</t>
  </si>
  <si>
    <t>art. 182 Kodeksu karnego</t>
  </si>
  <si>
    <t>art. 183 § 1 Kodeksu karnego</t>
  </si>
  <si>
    <t>art. 183 § 2 Kodeksu karnego</t>
  </si>
  <si>
    <t>art. 183 § 3 Kodeksu karnego</t>
  </si>
  <si>
    <t>art. 183 § 4 Kodeksu karnego</t>
  </si>
  <si>
    <t>art. 183 § 5 Kodeksu karnego</t>
  </si>
  <si>
    <t>art. 183 § 6 Kodeksu karnego</t>
  </si>
  <si>
    <t>art. 186 § 1 Kodeksu karnego</t>
  </si>
  <si>
    <t>art. 186 § 2 Kodeksu karnego</t>
  </si>
  <si>
    <t>art. 186 § 3 Kodeksu karnego</t>
  </si>
  <si>
    <t>art. 154 § 2 Kodeksu wykroczeń</t>
  </si>
  <si>
    <t>art. 476 ust. 1 i 2, art. 477 pkt 4 i 5, art. 478 pkt 6 ustawy z dnia 20 lipca 2017 r. Prawo wodne</t>
  </si>
  <si>
    <t>art. 65 pkt 1-3 ustawy z dnia 22 czerwca 2001 r. o mikroorganizmach i organizmach genetycznie zmodyfikowanych</t>
  </si>
  <si>
    <t>art. 60 i art. 61 ustawy z dnia 13 czerwca 2013 r. o gospodarce opakowaniami i odpadami opakowaniowymi</t>
  </si>
  <si>
    <t xml:space="preserve">art. 37a i art. 37b ustawy z dnia 11 maja 2001 r. o obowiązkach przedsiębiorców w zakresie gospodarowania niektórymi odpadami oraz o opłacie produktowej </t>
  </si>
  <si>
    <t>art. 330-334, art. 335a-336, art. 337a-355 i art. 358-360 ustawy z dnia 27 kwietnia 2001 r. Prawo ochrony środowiska</t>
  </si>
  <si>
    <t>art. 171-177 i art. 180-192 ustawy z dnia 14 grudnia 2012 r. o odpadach</t>
  </si>
  <si>
    <t>art. 52 i art. 60 ustawy z dnia 25 lutego 2011 r. o substancjach chemicznych i ich mieszaninach</t>
  </si>
  <si>
    <t>art. 131 pkt 12 ustawy z dnia 16 kwietnia 2004 r. o ochronie przyrody</t>
  </si>
  <si>
    <t>art. 31 ust. 1 i 2 ustawy z dnia 29 czerwca 2007 r. o międzynarodowym przemieszczaniu odpadów</t>
  </si>
  <si>
    <t>art. 44-49, art. 51, art. 52a i art. 52b ustawy z dnia 20 stycznia 2005 r. o recyklingu pojazdów wycofanych z eksploatacji</t>
  </si>
  <si>
    <t>art. 95-97 oraz art. 134 ustawy z dnia 11 września 2015 r. o zużytym sprzęcie elektrycznym i elektronicznym</t>
  </si>
  <si>
    <t>art. 45-47 ustawy z dnia 10 lipca 2008 r. o odpadach wydobywczych</t>
  </si>
  <si>
    <t>art. 78, art. 80, art. 81 pkt 1 i 2, art. 83, art. 90 pkt 3, art. 91-92a i art. 94-95a ustawy z dnia 24 kwietnia 2009 r. o bateriach i akumulatorach</t>
  </si>
  <si>
    <t>art. 19 ust. 1 ustawy z dnia 27 maja 2015 r. o zmianie ustawy o recyklingu pojazdów wycofanych z eksploatacji oraz niektórych innych ustaw (Dz.U. poz. 933 i 1688)</t>
  </si>
  <si>
    <t>art. 41 pkt 2-6, 9 i 10 ustawy z dnia 10 lipca 2007 r. o nawozach i nawożeniu</t>
  </si>
  <si>
    <t>Tabela nr 19b. Liczba kontroli instalacji IPPC przeprowadzonych w 2018 r. Stan na 31 grudnia 2018 r.</t>
  </si>
  <si>
    <t>Cześć opisową należy przesłać w Wordzie</t>
  </si>
  <si>
    <t>Tabela nr 23a. Liczba skontrolowanych podmiotów oraz przeprowadzonych kontroli w zakresie GMO z podaniem liczby stwierdzonych naruszeń w podziale na klasy naruszeń za rok 2018</t>
  </si>
  <si>
    <t>Tabela nr 23b. Omówienie wyników kontroli</t>
  </si>
  <si>
    <t xml:space="preserve">Tabela nr 23c. Podjęte działania pokontrolne
</t>
  </si>
  <si>
    <t>Informacja o realizacji zadań Inspekcji Ochrony Środowiska w 2018 roku
Działalność kontrolna tabele 1-24</t>
  </si>
  <si>
    <t>Liczba skontrolowanych podmiotów wg stanu na 31.12.2018 r.</t>
  </si>
  <si>
    <t>Liczba skontrolowanych podmiotów, które posiadały decyzję o środowiskowych uwarunkowanych wydaną po 1.01.2017 r.</t>
  </si>
  <si>
    <t>Liczba kontroli, w których stwierdzono naruszenia warunków/wymogów zawartych w decyzji o środowiskowych uwarunkowaniach, które miały miejsce/wystąpiły po dniu 1.01.2017 r.</t>
  </si>
  <si>
    <t>5. Kontrole inne niż typowe oraz przeprowadzone działania pokontrolne w 2018 roku</t>
  </si>
  <si>
    <r>
      <t xml:space="preserve">Liczba kontroli z pobraniem próbek średniodobowych proporcjonalnych do przepływu </t>
    </r>
    <r>
      <rPr>
        <u/>
        <sz val="9"/>
        <color indexed="8"/>
        <rFont val="Times New Roman"/>
        <family val="1"/>
        <charset val="238"/>
      </rPr>
      <t xml:space="preserve">w 2018 r., </t>
    </r>
    <r>
      <rPr>
        <sz val="9"/>
        <color indexed="8"/>
        <rFont val="Times New Roman"/>
        <family val="1"/>
        <charset val="238"/>
      </rPr>
      <t>w których stwierdzono przekroczenie dopuszczalnych wartości określonych w przepisach lub decyzjach administracyjnych</t>
    </r>
  </si>
  <si>
    <t>Tabela nr 15 Liczba kontroli przeprowadzonych w 2018 r., dotyczących stosowania Programu działań</t>
  </si>
  <si>
    <t>Działania podjęte przez WIOŚ w 2018 r.</t>
  </si>
  <si>
    <t>20. Kontrole użytkowników zasobów genetycznych, prowadzone zgodnie z art. 5 ustawy z dnia 19 lipca 2016 r. o dostępie do zasobów genetycznych i podziale korzyści z ich wykorzystania (Dz. U. z 2016 r. poz. 1340), stan na dzień 31 grudnia 2018 r.</t>
  </si>
  <si>
    <t>Tabela nr 20. Liczba przeprowadzonych kontroli użytkowników zasobów genetycznych według stanu na dzień 31 grudnia 2018 r.</t>
  </si>
  <si>
    <r>
      <t xml:space="preserve">Wypełnione tabele proszę przesłać (wyłącznie w wersji elektronicznej) na adres </t>
    </r>
    <r>
      <rPr>
        <u/>
        <sz val="14"/>
        <rFont val="Times New Roman"/>
        <family val="1"/>
        <charset val="238"/>
      </rPr>
      <t>m.wisniewski@gios.gov.pl</t>
    </r>
    <r>
      <rPr>
        <sz val="14"/>
        <rFont val="Times New Roman"/>
        <family val="1"/>
        <charset val="238"/>
      </rPr>
      <t xml:space="preserve"> oraz </t>
    </r>
    <r>
      <rPr>
        <u/>
        <sz val="14"/>
        <rFont val="Times New Roman"/>
        <family val="1"/>
        <charset val="238"/>
      </rPr>
      <t>e.niedzielska@gios.gov.pl</t>
    </r>
    <r>
      <rPr>
        <sz val="14"/>
        <rFont val="Times New Roman"/>
        <family val="1"/>
        <charset val="238"/>
      </rPr>
      <t xml:space="preserve"> w terminie do 21 lutego 2019 roku.</t>
    </r>
  </si>
  <si>
    <t>Tabela nr 17b Liczba kontroli gmin w zakresie realizacji zadań określonych w Programie Ochrony Powietrza oraz podjętych działań pokontrolnych w 2018 r.</t>
  </si>
  <si>
    <t>Joanna Pepłowska</t>
  </si>
  <si>
    <r>
      <rPr>
        <sz val="11"/>
        <rFont val="Times New Roman"/>
        <family val="1"/>
        <charset val="238"/>
      </rPr>
      <t>Zakłady skontrolowane w 2018 r.:  LOTOS TERMINALE S.A. w Piotrkowie Tryb., Nowa Chłodnia Łódź Sp. z o.o., LINDE GAZ POLSKA Sp. z o.o z/s w Krakowie Oddział w Łodzi, PPHU TAMIR Mirosława Jasińska, Bogusław Młotkowski Sp. Jawna z/s w Brzezinach - Rozlewnia Gazu w Głownie, Cryogas M&amp;T POLAND S.A. – Zakład w Głownie, "SAGA-GAZ" Sp. z o.o. w Kutnie, GAL-GAZ GALEWICE Sp. z o.o. Spółka Komandytowa, DORGAS Dorota Łyżwa Centrum Dystrybucji Gazu Płynnego, "Bałtykgaz" Sp. z o.o w Rumii - Rozlewnia Gazu Płynnego w Wieluniu. 
W tym przeprowadzono dwie kontrole z innymi organami w następujących Zakładach:
- „SAGA-GAZ" Sp. z o.o. w Kutnie – kontrola przeprowadzona wspólnie z organem PSP w wyniku ustaleń wewnętrznych pomiędzy WIOŚ a PSP, 
- Cryogas M&amp;T POLAND S.A. – Zakład w Głownie, został wytypowany jako zakład do wspólnej kontroli razem z PSP i PIP (pismo GIOŚ z dnia 16 października 2017 r., znak: DIiO/0703-187/2017/sa). 
Pozostałe Zakłady ZZR zostały skontrolowane w 2018 r. zgodnie z uzgodnieniami z KW PSP w Łodzi (pismo z dnia 18 września 2017 r., znak: I.7050.17.2017 i odpowiedź KW PSP z dnia 18 października znak: WZ.5586.13.2017).
W 2018 r. rozpoczął działalność Zakład: BAR-GAZ w Smardzewie, gm. Wróblew - zakład zwiększonego ryzyka wystąpienia poważnej awarii przemysłowej. Natomiast Zakład PPHU TAMIR Mirosława Jasińska,Bogusław Młotkowski Sp. Jawna z/s w Brzezinach - Rozlewnia Gazu w Głownie, który wcześniej należał do grupy Zakładów tzw. „pozostałe” ze względu na zwiększenie ilości magazynowanych gazów został zakwalifikowany jako zakład zwiększonego ryzyka. W związku z powyższym zwiększyła się o 2 liczba zakładów ZZR. Wszystkie zakłady ZZR zostały skontrolowane w wymaganym terminie określonym w art. 31 ustawy o IOŚ.</t>
    </r>
    <r>
      <rPr>
        <b/>
        <sz val="11"/>
        <color rgb="FFFF0000"/>
        <rFont val="Times New Roman"/>
        <family val="1"/>
        <charset val="238"/>
      </rPr>
      <t xml:space="preserve">
</t>
    </r>
  </si>
  <si>
    <t xml:space="preserve">Nie podanie do publicznej wiadomości i nie udostępnienie na stronie internetowej zakładu, potwierdzenia, że zakład podlega przepisom w zakresie przeciwdziałania awariom przemysłowym oraz że prowadzący dokonał zgłoszenia, o którym mowa w art. 250 ust. 1, właściwym organom i przekazał im program zapobiegania awariom. 
Nieterminowe przedłożenie lub nie przedłożenie Łódzkiemu Wojewódzkiemu Inspektorowi Ochrony Środowiska w Łodzi aktualizacji zgłoszenia zakładu zwiększonego ryzyka, programu zapobiegania poważnym awariom przemysłowym. Wskazane w Programie Zapobiegania Awariom zadania i odpowiedzialności kierownictwa Zakładu nie zapewniają odpowiedniego do zagrożeń poziomu ochrony ludzi i środowiska.
</t>
  </si>
  <si>
    <t xml:space="preserve">W 2018 r. z grupy tzw. "pozostałych" został usunięty Tor Łyżwiarski Tomaszów Maz., ponieważ nie stosuje już amoniaku w instalacji chłodniczej (zastąpiono go glikolem propylenowym) oraz PERN S.A. Koluszki Stacja Finalna, która została włączony do PERN S.A. Bazy Paliw, będącej  Wykreślono również PPHU TAMIR Mirosława Jasińska,Bogusław Młotkowski Sp. Jawna z/s w Brzezinach - Rozlewnia Gazu w Głowni, gdyż ze względu na zwiększenie zdolności magazynowych na terenie Zakładu został on zakwalifikowany jako ZZR.
W 2018r. w rejestrze dokonano zmiany nazw dla czterech zakładów, tj.
- EKO-GAZ PALIWA Sp. z o.o. Spółka Komandytowa (dawne Przedsiębiorstwo-Handlowo-Usługowe ”EKO-GAZ” Spółka Jawna Jatczak) w Brzezinach ul. Waryńskiego 8, 95-060 Brzeziny.
- ANIMEX KUTNO Sp. z o.o. Oddział K1 w Kutnie, ul. Intermodalna 8, 99-300 Kutno (dawne PINI POLSKA Sp. z o.o. w Kutnie) – dokonano też zmiany NIPU i REGONU podmiotu.
- ANIMEX KUTNO Sp. z o.o. Oddział K2 w Kutnie, ul. Południowa 4, 99-300 Kutno (dawny HAMBURGER PINI Sp. z o.o. w Kutnie) – dokonano też zmiany NIPU i REGONU podmiotu.
- PPHU "KAM-POL" IMPORT-EKSPORT" Piotr Furmański, ul. Reymonta 7A, 99-150 Grabów (dawny FROZEN FOODS Sp. z o.o. w Łodzi Zakład Produkcyjny w Grabowie) – dokonano też zmiany NIP i REGON podmiotu. 
</t>
  </si>
  <si>
    <t>102-2018-1</t>
  </si>
  <si>
    <t xml:space="preserve"> 19.04.2018 r.</t>
  </si>
  <si>
    <t xml:space="preserve"> Firma Handlowo Usługowa "DEREWENDA" ul. Topolowa 1, 97-300 Piotrków Tryb. (zakład przetwarzania zużytego sprzętu elektrycznego i elektronicznego) - wg KP PSP w Piotrkowie Tryb. pożar spowodowany był podpaleniem. Sprawca nieznany.</t>
  </si>
  <si>
    <t>NIE</t>
  </si>
  <si>
    <t>TAK</t>
  </si>
  <si>
    <t xml:space="preserve"> 104-2018-4</t>
  </si>
  <si>
    <t xml:space="preserve"> 28.05.2018 r.</t>
  </si>
  <si>
    <t xml:space="preserve"> ANIMEX FOODS K2 Sp. z o.o. w Kutnie, ul. Południowa 4, 99-300 Kutno (obecnie ANIMEX KUTNO Sp. z o.o. Oddział K2 w Kutnie)</t>
  </si>
  <si>
    <t xml:space="preserve"> Tak - § 4 ust. 1 pkt. 2</t>
  </si>
  <si>
    <t>NIE**</t>
  </si>
  <si>
    <t>**W przypadku zdarzenia o indeksie nr 104-2018-4 organy PSP telefonicznie poinformowały WIOŚ w Łodzi o zaistniałej awarii. W trakcie prowadzonych czynności ustalono, że ubytek amoniaku z instalacji był niewielki i nie do oszacowania, ponieważ rozszczelnienie nastąpiło na frakcji gazowej, natomiast informacje o ilości hospitalizowanych osób zostały pozyskane dopiero w trakcie czynności kontrolnych zakończonych w dniu 29 lipca 2018 r. i na tej podstawie ustalono, że spełnia kryteria RMŚ.</t>
  </si>
  <si>
    <t>102-2018-1, 104-2018-4</t>
  </si>
  <si>
    <t>104-2018-4</t>
  </si>
  <si>
    <t>-</t>
  </si>
  <si>
    <t>GAMBEX S.C. Michał Gołąbek, Tomasz Gołąbek Zagórcze 26, 98-277 Zagórcze</t>
  </si>
  <si>
    <t>Podmiot imoprtujący produkty pochodzące z drewna w postaci palet drewnianych płaskich oraz drewno sosnowe przetarte do produkcji palet.</t>
  </si>
  <si>
    <t>Kontrola podmiotu w terenie jako kontrola dokumentacji (KD)</t>
  </si>
  <si>
    <t>Ukraina</t>
  </si>
  <si>
    <t>4415220 - palety drewniane płaskie oraz 44071190 - drewno sosnowe przetarte do produkcji palet</t>
  </si>
  <si>
    <t>Łączna ilość: 345,880 Mg (w 2017 r.)  oraz 58,030 Mg (wprowadzona w okresie od 1.01 do 27.02.2018 r.)</t>
  </si>
  <si>
    <t>Nie stwierdzono naruszeń</t>
  </si>
  <si>
    <t xml:space="preserve">ALLTRADE Katarzyna Stanisławska,
Sarnów 10, 98-170 Sarnów, 
</t>
  </si>
  <si>
    <t>Podmiot importujący produkty pochodzące z drewna w postaci pelletu drzewnego z trocin drewnianych</t>
  </si>
  <si>
    <t>44013930 - pellet drzewny z trocin drewnianych</t>
  </si>
  <si>
    <t>Łączna ilość: 559,235 Mg (w 2017 r.)</t>
  </si>
  <si>
    <t>Fabryka Transformatorów w Żychlinie Sp. z o.o.,
ul. Narutowicza 70, 99-320 Żychlin</t>
  </si>
  <si>
    <t>Podmiot pozyskujący produkty z drewna na terenie kraju oraz importujący  produkt z drewna do Polski wyłącznie na potrzeby własnej działalności</t>
  </si>
  <si>
    <t>Szwecja(kraj pochodznia produktu)/Turcja (kraj eksportujący produkt do Polski)</t>
  </si>
  <si>
    <t>Produkt z drewna (Preszpan) - kod CN 48045100 (papier i tektura; artykuły z masy papierniczej, papieru lub tektury)</t>
  </si>
  <si>
    <t>Łączna ilość: 65 875 kg (2017 - 2018 r.)</t>
  </si>
  <si>
    <t>Lasy Państwowe Nadleśnictwo Skierniewice w Makowie,
ul. Zwierzyniec 2, 96- 100 Skierniewice</t>
  </si>
  <si>
    <t>Podmiot pozyskujący drewno  na terenie kraju w celu dystrybucji na rzecz konsumentów o charakterze handlowym albo niehandlowym.</t>
  </si>
  <si>
    <t xml:space="preserve"> -</t>
  </si>
  <si>
    <t xml:space="preserve">VITRAL Mariusz Kłosowski ul. Powstańców Wielkopolskich 14a, 97-524 Kobiele Wielkie </t>
  </si>
  <si>
    <t>Podmiot wprowadzający produkty z drewna na teren UE, w tym Polski na rzecz konsumentów o charakterze handlowym i niehandlowym a także podmiotem dokonującym handlu nabytymi produktami z drewna na rynku wewnętrznym.</t>
  </si>
  <si>
    <t>Republika Białorusi</t>
  </si>
  <si>
    <t>4411 - Płyta pilśniowa z drewna lub pozostałych zdrewniałych materiałów nawet związana za pomocą żywic lub innych substancji organicznych (płyta MDF)</t>
  </si>
  <si>
    <t>Łączna ilość: 150,597 m3 (w 2016 r.), 127,92 m3 (w 2017 r.)</t>
  </si>
  <si>
    <t xml:space="preserve">HUMAX POLAND Sp. z o.o. ul. Przemysłowa 4, 97-400 Bełchatów </t>
  </si>
  <si>
    <t>Korea</t>
  </si>
  <si>
    <t xml:space="preserve">4819 - Pudełka papierowe, kartony, przekładki z papieru i tektury (Gift,box, carton box, pad paper) </t>
  </si>
  <si>
    <t>Łączna ilość: 72,28 Mg  (w 2017 r.)</t>
  </si>
  <si>
    <t>WIMAR Maryna Gurkovska, ul. Dostawcza 6, 93-231 Łódź</t>
  </si>
  <si>
    <t>Podmiot wprowadzający po raz pierwszy drewno lub produkty z drewna na terenie Unii Europejskiej w celu dystrybucji w/w produktów na rzecz konsumentów.</t>
  </si>
  <si>
    <t>4407 – drewno cięte lub wyrąbane wzdłużnie, cięte na plastry lub korowane, strugane lub nie, szlifowane lub łączone końcami, o grubości do 6 mm oraz 4409 – drewno (włącznie z klepkami i listwami na parkiet, niepołączonymi), kształtowane w sposób ciągły (z wypustem, rowkiem, ze ściętymi krawędziami, zaokrąglone, ze złączami w jaskółczy ogon i tym podobne) wzdłuż dowolnej krawędzi, końców lub powierzchni, nawet strugane, szlifowane lub łączone stykowo.</t>
  </si>
  <si>
    <t>Łączna ilość: 2725,98 m3 (w 2017 r.) oraz 1460,75 m3 (wprowadzona w okresie od 1.01 do 12.10.2018 r.)</t>
  </si>
  <si>
    <t>SĘK Karolina Retkowska, ul. Łódzka 181, 95-054 Ksawerów</t>
  </si>
  <si>
    <t>4407 – drewno cięte lub wyrąbane wzdłużnie, cięte na plastry lub korowane, strugane lub nie, szlifowane lub łączone końcami, o grubości do 6 mm</t>
  </si>
  <si>
    <t>Łączna ilość: 1254,0 m3 (w 2017 r.) oraz 450,34 m3 (wprowadzona w okresie od 1.01 do 10.10.2018 r.)</t>
  </si>
  <si>
    <t>g</t>
  </si>
  <si>
    <t xml:space="preserve">W związku ze stwierdzeniem podwyższonego poziomu stężenia fosforu w odbiorniku scieków oczyszczonych z oczyszczalni komunalnej w Piotrkowie Tryb. (woda w rowie i rzece Goleszance) podjęto kontrole u operatora oczyszczalni w ramach której dokonano poboru i badania próbek średniodobowych odprowadzanych  ścieków oczyszczonych. w wyniku badan  uzyskano stężenie fosforu wyższe od dopuszczalnego stężenia, określonego w pozwoleniu w pozwoleniu wodnoprawnym (stężenie średnioroczne).  W związku z tym  wysłano pismo pokontrolne do zarządzającego oczyszczalnią w celu zbadania sprawy i wyjaśnienia przyczyny zaistniałej sytuacji. W wyniku podjetych działań zakład wskazał na przyczynę podwyższenia stężenia fosforu i podjął działania naprawcze co spowodowalo poprawe sytuacji - WIOŚ przeprowadził i będzie kontynuował monitorowanie sytuacji poprzez kolejn e badanie wody w odbiorniku ścieków. </t>
  </si>
  <si>
    <t>interwcja 135/2018 FHU Krszysztof Domagalski - wyrobisko Górki duże V, gm. Tuszyn - kontrola interwencyjna typowa WIOŚ -LODZ 535/2018 (038)</t>
  </si>
  <si>
    <t xml:space="preserve">środowisko gruntowo-wodne - w pobranych odciekach (z przyzmy nielegalnie zdeponowanych odpadów w wyrobisku w górkach Dużych - FHU Domagalski), zalegających w rząpiu wyrobiska stwierdzono bardzo duże ładunki zanieczyszczeń typowe dla odpadów komunalnych </t>
  </si>
  <si>
    <t xml:space="preserve">nielegalne zdeponowanie (przetwarzanie ) w wyrobisku odpadów </t>
  </si>
  <si>
    <t>skierowano wystapienie do Marszałka Województwa Łódzkiego o cofnięcie zezwolenia na przetwarzanie odpadów, wszczęto postepowanie karno-administracyjne (kara pienieżna w trybie ustawy o odpadach) oraz przygotowywane jest zawiadomienie do prokuratury  o możliwości popełnienia przestępstwa z art. 183 kk.</t>
  </si>
  <si>
    <t xml:space="preserve">sprawa jest w toku </t>
  </si>
  <si>
    <t>Zakład Gospodarki Komunalnej i Mieszkaniowe w Białej Rawskiej - oczyszczalnia w Żurawi</t>
  </si>
  <si>
    <t>zanieczyszczenia rzeki Białki ściekami odprowadzanymi z miejskiej oczyszczalni</t>
  </si>
  <si>
    <t xml:space="preserve">awaria na oczyszczalni ścieków w Żurawi, polegająca na częściowym zniszczeniu mikrobiologii ściekami dopływającymi z przetwórni owoców  </t>
  </si>
  <si>
    <t>wykonywanie na miejscu przez WIOŚ badania wody w rzece Białce, brak proby ścieków z wylotu ponieważ brak odpływu ścieków -  wydanie zarządzenia pokontrolnego zobowiązującego podmiot do zaprowadzenia systematycznej kontroli jakości ścieków dopływających na oczyszczalnię oraz niedopuszczenia do zanieczyszczenia rzeki nieoczyszczonymi ściekami zawierającymi osady ściekowe</t>
  </si>
  <si>
    <t>Zakład Gospodarki Komunalnej i Mieszkaniowej w Żurawi poinformował WIOŚ, iż po uzyskaniu w dniu 26.09.2018r. pozytywnych badań ścieków  oczyszczonych zgromadzonych na oczyszczalni ścieków (w obiegu zamkniętym), w dniu 27.09.2018r. o godz. 8.00 wznowiony został odpływ ścieków z oczyszczalni do rzeki Białki. Na oczyszczalnię ścieków przyjmowane są tylko ścieki komunalne z terenu miasta Biała Rawska, nie są przyjmowane ścieki przemysłowe oraz ścieki dowożone.</t>
  </si>
  <si>
    <t>zanieczyszczenie wód rzeki Białki nieoczyszczonymi ściekami, zawierającymi osady ściekowe  z  oczyszczalni ścieków komunalnych dla gminy Biała Rawska w Żurawi.</t>
  </si>
  <si>
    <t>0*</t>
  </si>
  <si>
    <t>* decyzja zostanie wydana w 2019r.</t>
  </si>
  <si>
    <t>Uchwała Sejmiku Województwa nr VIII/90/1 z dnia 31 marca 2015r. określająca działania mające na celu m.in. zmniejszenie poziomów stężeń pyłu zawieszonego PM2,5 do krajowego celu redukcji narażenia, nie została podjęta w terminie 18 miesięcy od określenia krajowego celu redukcji narażenia.</t>
  </si>
  <si>
    <t>nie dotyczy</t>
  </si>
  <si>
    <t>Nie wywiązanie się z obowiązku terminowego przedłożenia informacji z realizacji zadań określonych w programach ochrony powietrza i planach działań krótkoterminowych; Nie przekazanie Zarządowi Województwa Łódzkiego informacji z realizacji zadań określonych w programach ochrony powietrza i planach działań krótkoterminowych; Sporządzenie rocznego sparawozadnia z realizacji programu ochrony powietrza i planu działań krótkoterminowych niezgodnie ze stanem rezczywistym oraz niezgodnie z z ał. nr 7 do ww. programu;  Nie wykazanie w sprawozdaniach wszystkich działań naprawczych podjętych w ramach realizacji zadań określonych w programach ochrony powietrza i ich aktualizacjach; W sprawozdaniach nie we wszystkich kierunkach określonych w Programach ochrony powietrza i ich aktualizacjach wykazano realizację działań naprawczych.</t>
  </si>
  <si>
    <t>Tabela nr 17c Liczba kontroli powiatów w zakresie realizacji zadań określonych w Pragramie Ochrony Powietrza oraz podjętych działań pokontrolnych w 2018r.</t>
  </si>
  <si>
    <t>Liczba powiatów objętych POP</t>
  </si>
  <si>
    <t>Liczba kontroli powiatów, w których stwierdzono nieprawidłowości w realizacji POP</t>
  </si>
  <si>
    <t xml:space="preserve">Nie wywiązanie się z obowiązku terminowego przedłożenia informacji z realizacji zadań określonych w programach ochrony powietrza i planach działań krótkoterminowych; w złożonych sprawozdaniach  nie wykazano wszystkich działań podjętych w ramach realizacji zadań określonych w programach ochrony powietrza i ich aktualizacjach. </t>
  </si>
  <si>
    <t>Tabela nr 17d Liczba kontroli podmiotów korzystających ze środowska w zakresie realizacji zadań określonych w Pragramie Ochrony Powietrza oraz podjętych działań pokontrolnych w 2018r.</t>
  </si>
  <si>
    <t>Liczba podmiotów korzystających ze środowiska objętych POP</t>
  </si>
  <si>
    <t>Liczba kontroli podmiotów korzystających ze środowiska, w których stwierdzono nieprawidłowości w realizacji POP</t>
  </si>
  <si>
    <t>5****</t>
  </si>
  <si>
    <t>**1. Polfarmex S.A. 99-300 Kutno, ul. Józefów 9</t>
  </si>
  <si>
    <t>2. Instytut Ogrodnictwa, Konstytucji 3-go Maja 1/3, 96-100 Skierniewice</t>
  </si>
  <si>
    <t>3. Wydział Biologii i Ochrony Środowiska Uniwersytetu Łódzkiego, 90-231 Łódź, ul. Pilarskiego 14/16</t>
  </si>
  <si>
    <t xml:space="preserve">**- należy wymienić nazwę podmiotu, który w trakcie prowadzenia kontroli nie wypełniał definicji użytkownika zasobów genetycznych, jednak z uwagi na charakter prowadzonej działalności, rodzaj wykorzystywanych zasobów itp. powinien  zostać wzięty pod uwagę w przyszłych kontrolach: 
</t>
  </si>
  <si>
    <t>**** w tym 1 kontrolę zakończono w dniu 21.01.2019 r.</t>
  </si>
  <si>
    <t xml:space="preserve">Pabianickie Zakłady Farmaceutyczne Polfa S.A., Piłsudskiego 5, 95-200 Pabianice </t>
  </si>
  <si>
    <t>W trakcie kontroli ustalono, że  Pabianickie Zakłady Farmaceutyczne Polfa S.A. w Pabianicach, ul. Piłsudskiego 5 nie prowadzi: zamkniętego użycia mikroorganizmów genetycznie zmodyfikowanych, zamkniętego uzycia organizmów genetycznie zmodyfikowanych, zamierzonego uwalniania organizmów genetycznie zmodyfikowanych do środowiska, wprowadzania do obrotu produktów genetycznie zmodyfikowanych oraz upraw roślin genetycznie zmodyfikowanych.</t>
  </si>
  <si>
    <t>brak</t>
  </si>
  <si>
    <t>Centrum Transferu Technologii Uniwersytetu Łódzkiego, ul. Lindleya 5a, 90-131 Łódź</t>
  </si>
  <si>
    <t>W trakcie kontroli ustalono, że  Centrum Transferu Technologii Uniwersytetu Łódzkiego w Łodzi, ul. Lindleya 5a nie prowadzi: zamkniętego użycia mikroorganizmów genetycznie zmodyfikowanych, zamkniętego uzycia organizmów genetycznie zmodyfikowanych, zamierzonego uwalniania organizmów genetycznie zmodyfikowanych do środowiska, wprowadzania do obrotu produktów genetycznie zmodyfikowanych oraz upraw roślin genetycznie zmodyfikowanych.</t>
  </si>
  <si>
    <r>
      <t xml:space="preserve">Tabela nr 21. Liczba podjętych działań poza kontrolnych w 2018 r. </t>
    </r>
    <r>
      <rPr>
        <b/>
        <sz val="12"/>
        <color rgb="FFFF0000"/>
        <rFont val="Times New Roman"/>
        <family val="1"/>
        <charset val="238"/>
      </rPr>
      <t>WIOŚ w Łodzi nie podejmował nw. działań</t>
    </r>
  </si>
  <si>
    <t>naruszenie standardów emisji hałasu określonych w decyzji o dopusczalnym poziomie hałasu</t>
  </si>
  <si>
    <t>zaniedbania w eksploatacji instalacji do oczyszczania ścieków przemysłowych</t>
  </si>
  <si>
    <t>PRZEDSIĘBIORSTWO GOSPODARKI ODPADAMI SANSERW SP Z O O, ul. Boruty 18B, 95-100 Zgierz</t>
  </si>
  <si>
    <t>decyzja prawomocna</t>
  </si>
  <si>
    <t xml:space="preserve">W trakcie kontroli przeprowadzonej przez WIOŚ w Łodzi w dniach 22 marca – 20 kwietnia 2018 r., udokumentowanej protokołem kontroli Nr WIOS-LODZ 166/2018 ustalono, 
że P.G.O. SANSERW Sp. z o.o. w Zgierzu, ul. Boruty 18B będąc faktycznym posiadaczem odpadów  przekazywała odpady niebezpieczne o kodzie 19 01 07* – odpady stałe 
z oczyszczania gazów odlotowych, podmiotom nieposiadającym wymaganego zezwolenia na zbieranie lub przetwarzanie w/w odpadów tj. do firm: „MONIA” Monika Milewska z/s 
w Aleksandrowie Łódzkim przy ul. ul. Sikorskiego 22/44 oraz EKOLOG – SERVICE 
Sp. z o.o. z/s w Namysłowie, przy ul. Oleśnickiej 15.
</t>
  </si>
  <si>
    <t>Ferma Drobiu Anna Szymczak, Boguszyce 24,99-120 Piątek</t>
  </si>
  <si>
    <t>wstrzymanie użytkowania instalacji fermy drobiu eksploatowanej bez wymaganego pozwolenia zintegrowanego</t>
  </si>
  <si>
    <t>wyznaczony termin wstrzymania użytkowania instalcji jeszcze nie upłynął</t>
  </si>
  <si>
    <t>Ferma Drobiu Jakub Mikołajczyk, Plecka Dąbrowa 21, 99-311 Bedlno</t>
  </si>
  <si>
    <t>przestępstwo polegające na użyciu za autentyczny podrobiony dokument potwierdzający wywóz ścieków przemysłowych z terenu zakładu art. 270 par 1 k.k.</t>
  </si>
  <si>
    <t>malina, porzeczka czarna, borówka amerykańska, porzeczka czerwona, burak czerwony, truskawka, szpinak</t>
  </si>
  <si>
    <t>liczba podmiotów 119966 z wykazu ARiMR całe województwo łódzkie produkcja roślinna i zwierzęca</t>
  </si>
  <si>
    <t>Nieprowadzenie pomiarów ilości pobieranej wody ze studni głębionowej.</t>
  </si>
  <si>
    <t>naruszenie warunków pozwolenia zintegrowanego pod kątem ilości wytwarzanych odpadów o kodzie 150110, 150203 w 2017 roku. Nieterminowe wprowadzenie do Krajowej Bazy o emisji gazów cieplarnianych i innych substacji raportu za 2017r. Prowadzenie kart ewidencji odpadów na nieaktualnych wzorach dokumentów. 1.2. naruszenie warunków decyzji lub zgłoszenia niemających istotnego wpływu na stan środowiska; Eksploatacja instalacji z naruszeniem warunków pozwolenia zintegrowanego: przekroczenie ustalonej ilości zużycia energii elektycznej, wytworzenie większej ilości odpadu o kodzie 15 01 02 (opakowania z tworzyw sztucznych), przekroczenie ustalonej ilości zurzycia paszy, Postępowanie niezgodnie z pozwoleniem zintegrowanym tj. brak prowadzenia pomiaru wydajności oraz kształtowania się dynamicznego lustra wody w studni z częstotliwością raz na rok.</t>
  </si>
  <si>
    <t>Nieprowadzenie okresowych pomiarów hałasu w środowisku z wymaganą częstotliwością raz na dwa lata.</t>
  </si>
  <si>
    <t>nieprzedstawienie karty wytworzonych odpadów, niewprowadzenie do Krajowej Bazy o emisji gazów cieplarnianych i innych substacji raportu za lata 2015-2017r. Nieprzedstawienie w terminie do WIOŚ kopii planu nawożenia wraz z opinią Okręgowej Stacji Chemiczno-Rolnej, użycie w wyliczeniach emisji amoniaku i pyłu do powietrza w latach 2016-2017 tych samych wskaźników w kg/szt dla kurcząt i indyków, niepoinformowanie WIOŚ o planowanym oddaniu do użytkowania nowo zbudowanego obiektulub instalcji realizowanego jako przedsięwzięcie mogące znacząco oddziaływać na środowisko, brak aktualnego planu nawożenia, 1.2. naruszenie warunków decyzji lub zgłoszenia niemających istotnego wpływu na stan środowiska; Eksploatacja instalacji z naruszeniem warunków pozwolenia zintegrowanego - wytworzenie większej ilości odpadu o kodzie 02 01 06 (odchody zwierzat) 1.5. brak lub nierzetelne prowadzenie ewidencji lub sprawozdawczości; Złożenie Marszałkowi Województwa Łódzkiego sprawozdania o wytwarzanych odpadach i o gospodarowaniu odpadami za 2017 rok po obowiązującym terminie, Eksploatacja instalacji do chowu drobiu z naruszeniem warunków pozwolenia zintegrowanego polegających na przekroczeniu obsady zwierząt</t>
  </si>
  <si>
    <t>nieprowadzenie okresowych pomiarów poziomu hałasu z instalacji IPPC z wymaganą częstotliwością raz na dwa lata, Eksploatacja instalacji do chowu drobiu z naruszeniem warunków pozwolenia zintegrowanego polegające na nieprawidłowym postępowaniu z odpadami.</t>
  </si>
  <si>
    <t xml:space="preserve">magazynowanie obornika kurzego poza płytą obornikową w sytuacji awaryjnej związanej z pożarami </t>
  </si>
  <si>
    <t>Gospodarstwo Rolne Galinki Michał Święcicki</t>
  </si>
  <si>
    <t xml:space="preserve">Gospodarstwo Rolne Galinki Michał Święcicki, Galinki 7/2, 96-230 Biała Rawska </t>
  </si>
  <si>
    <t>10.12.2015</t>
  </si>
  <si>
    <t>Tak</t>
  </si>
  <si>
    <t>28.02.2018</t>
  </si>
  <si>
    <t>25.10.2018-16.11.2018</t>
  </si>
  <si>
    <t>wytwarzanie odpadów o kodach 150110 i 150203 w ilości większej niż określono w pozwoleniu zintegrowanym, nieterminowe wprowadzenie raportu KOBIZE, prowadzenie kart ewidencji odpadów na nieaktualnych wzorach dokumentów</t>
  </si>
  <si>
    <t>Gospodarstwo Rolne,
Karol Chachulski</t>
  </si>
  <si>
    <t>Gospodarstwo Rolne,
Karol Chachulski,
Kalinowa 78, 98-161 Zapolice, 6.8 b</t>
  </si>
  <si>
    <t>01.04.2009 r.</t>
  </si>
  <si>
    <t>09.11.2017 r.
12.09.2018 r.</t>
  </si>
  <si>
    <t>06.11 - 03.12.2018 r.</t>
  </si>
  <si>
    <t>Naruszenie 1.2
Eksploatacja instalacji z naruszeniem warunków pozwolenia zintegrowanego: przekroczenie ustalonej ilości zużycia energii elektycznej, wytworzenie większej ilości odpadu o kodzie 15 01 02 (opakowania z tworzyw sztucznych).</t>
  </si>
  <si>
    <t>Pouczenie
Zarządzenie pokontrolne
Instruktaż</t>
  </si>
  <si>
    <t>Gospodarstwo Rolne,
Sebastian Kania</t>
  </si>
  <si>
    <t>Gospodarstwo Rolne,
Sebastian Kania,
98-345 Mokrsko 275A,
6.8 b</t>
  </si>
  <si>
    <t>23.12.2005 r.</t>
  </si>
  <si>
    <t>05.10.2017 r.                                                                                                                                                                                                                                                                                                                                                                                                                                                                                                                     29.11.2018 r.</t>
  </si>
  <si>
    <t>06.12 - 12.12.2018 r.</t>
  </si>
  <si>
    <t>Naruszenie 1.2. Eksploatacja instalacji z naruszeniem warunków pozwolenia zintegrowanego: przekroczenie ustalonej ilości zużycia paszy.</t>
  </si>
  <si>
    <t>Instruktaż</t>
  </si>
  <si>
    <t>Gospodarstwo Rolne Paweł Święcicki, Tuszynek Majoracki, 95-080 Tuszyn, ul. Królewska 47</t>
  </si>
  <si>
    <t>Ferma Piaszczyce,                              97-545 Gomunice/ jedna instalacja 6.8 c</t>
  </si>
  <si>
    <t>04.09.2014 r.</t>
  </si>
  <si>
    <t>tak</t>
  </si>
  <si>
    <t xml:space="preserve">22.02.2018 r.                     </t>
  </si>
  <si>
    <t>10.10.2018r.</t>
  </si>
  <si>
    <t>1. Brak prowadzenia ewidencji odpadów.
2. Eksploatacja instalacji z naruszeniem warunków pozwolenia - jeden ze zbiorników na gnojowicę nie spełniał wymagań najlepszej dostępnej techniki BAT w zakresie przykrywania zbiorników z gnojowicą.</t>
  </si>
  <si>
    <t>pouczenie x2, zarządzenie pokontrolne</t>
  </si>
  <si>
    <t>Ferma w Rzepkach 90,                      97-318 Czarnocin/ jedna instalacja 6.8 b</t>
  </si>
  <si>
    <t>11.08.2015 r. z późn. zm.</t>
  </si>
  <si>
    <t>22.02.2018 r.</t>
  </si>
  <si>
    <t>10.09.2018r.</t>
  </si>
  <si>
    <t>1. Eksploatacja instalacji z naruszeniem warunków pozwolenia - brak prowadzenia pomiaru wydajności oraz kształtowania się dynamicznego lustra wody w studni z częstotliwością raz na rok.</t>
  </si>
  <si>
    <t>pouczenie, zarządzenie pokontrolne</t>
  </si>
  <si>
    <t>Ferma Bukowie Dolne 1A,                97-403 Drużbice/ jedna instalacja 6.8 b</t>
  </si>
  <si>
    <t>26.07.2005 r. z późn. zm.</t>
  </si>
  <si>
    <t>28.02.2018 r.</t>
  </si>
  <si>
    <t>25.07.2018r.</t>
  </si>
  <si>
    <t xml:space="preserve">1. Eksploatacja instalacji z naruszeniem warunków pozwolenia - niepełny zakres badań wody surowej z ujęcia </t>
  </si>
  <si>
    <t>Gospodarstwo Rolne Karol Chachulski, Anna Chachulska, Patoki 23B, 98-170 Widawa</t>
  </si>
  <si>
    <t>Ferma w Niechcicach, ul. Sportowa 21, 97-340 Rozprza/ jedna instalacja 6.8c</t>
  </si>
  <si>
    <t>17.05.2006 r. z późn. zm.</t>
  </si>
  <si>
    <t>29.06.2018 r.</t>
  </si>
  <si>
    <t>21.11.2018r.</t>
  </si>
  <si>
    <t>1. Nieprowadzenie okresowych pomiarów hałasu w środowisku z wymaganą częstotliwością.</t>
  </si>
  <si>
    <t>Gospodarstwo Rolno Hodowlane Jan Kauc,                                          Oprzężów 68,  97-371 Wola Krzysztoporska</t>
  </si>
  <si>
    <t>Ferma w Oprzężowie 68,                  97-371 Wola Krzysztoporska/ jedna instalacja 6.8b</t>
  </si>
  <si>
    <t>18.12.2014 r. z późn. zm.</t>
  </si>
  <si>
    <t>14.12.2018r.</t>
  </si>
  <si>
    <t>1. Brak ewidencji zabiegów agrotechnicznych związanych z nawożeniem azotem.
2. Wprowadzenie Rocznego  raportu  o emisjach gazów cieplarnianych i innych substancji za 2017 r. do Krajowej bazy po upływie wymaganego terminu.</t>
  </si>
  <si>
    <t>Gospodarstwo Rolne Paweł Święcicki Dłutów ul. Główna 8</t>
  </si>
  <si>
    <t>14.11.2017</t>
  </si>
  <si>
    <t>05.03.2018 i 11.09.2018</t>
  </si>
  <si>
    <t>30.10.2018 - 30.11.2018</t>
  </si>
  <si>
    <t>1/0</t>
  </si>
  <si>
    <t>2- kontrole  w marcu - brak decyzji</t>
  </si>
  <si>
    <t>1 - wszczęte postępowanie</t>
  </si>
  <si>
    <t>2- ARiMR</t>
  </si>
  <si>
    <t>instruktaż - 5
wystąpienie do PINB - 6</t>
  </si>
  <si>
    <t>*w 2018 roku brak ostatecznej decyzji ustalającej obowiązek uiszczenia opłaty, zawiadomienie o wszczęciu postępowania z dn.  17.12.2018 r.</t>
  </si>
  <si>
    <t>119966 na podstawie wykazu ARiMR produkcja roślinna i zwierzęca</t>
  </si>
  <si>
    <t>*** Remondis Sp. z o.o. z/s w Warszawie , Zakład w Łodzi przy ul. Swojskiej oraz Zbąszyńskiej. Decyzja Ministra Środowiska z dnia 19.12.2018 r. znak: DZŚ-III.285.146.1.2018.MT uchylająca w całości zaskarżoną decyzję Marszałka Województwa Łódzkiego z dnia 31 lipca 2018 r., znak: RŚVI7222.195.2017.KK udzielającej pozwolenia zintegrowanego Remondis Sp. z o.o. z siedzibą w Warszawie przy ul. Zawodzie 18, na prowadzenie instalacji do kombinacji odzysku i unieszkodliwiania odpadów o zdolności przetwarzania ponad 75 ton nadobę, z wykorzystaniem obróbki biologicznej zloklaizowanej w Łodzi, przy ul. Swojskiej oraz ul. Zbąszyńskiej&gt; Misister środowiska w ww. decyzji z dnia 19.12.2018 r. przekazał sprawę do ponownego rozpatrzenia przez organ I instancji.</t>
  </si>
  <si>
    <t xml:space="preserve"> Eksploatacja instalacji z naruszeniem warunków pozwolenia zintegrowanego – przekroczona ilość zużycia paszy. Niedopełnianie, przez zarządzającego składowiskiem odpadów, ciążących na nim obowiązków w zakresie prowadzenia monitoringu składowiska odpadów. Magazynowanie odpadów w sposób naruszający warunki pozwolenia zintegrowanego. Naruszanie warunków decyzji o dopuszczalnym poziomie hałasu: Przekroczenie dopuszczalnego poziomu hałasu w porze nocy .Magazynowanie odpadów z naruszeniem wymagań, o których mowa w art. 25 ustawy o odpadach: Wyciek substancji oleistych na placu magazynowym, magazynowanie niektórych odpadów bez dostatecznego oznaczenia wskazującego właściwości chemiczne i fizyczne odpadów oraz pozwalającego zidentyfikować jaki rodzaj odpadów został zmagazynowany w danym pojemniku bądź beczce. Nieprzedstawienie kart przekazania odpadów wytworzonych. Brak wpisu w kartach przekazania odpadów numerów rejestrowych kolejnych posiadaczy, którym Spółka przekazała odpady.Zlecenie, przez posiadacza odpadów, wbrew przepisowi art. 27 ust. 2 ustawy o odpadach, gospodarowania odpadami podmiotom, które nie uzyskały wymaganych decyzji lub wymaganego wpisu do rejestruNiewprowadzenie do KOBIZE rocznych raportów o emisji gazów cieplarnianych i innych substancji za lata 2015-2017. Brak w wymaganym ustawowo terminie wpisów danych do Kart Urządzenia dla pięciu eksploatowanych klimatyzatorów. Struktura produkcji zakładu nie odpowiada warunkom pozwolenia zintegrowanego (zużycie niektórych surowców przewyższające warunki pozwolenia). Przetwarzanie odpadów w procesie kompostowanie niezgodnie z pozwoleniem. Nieprzedstawienie w terminie do WIOŚ planu nawożenia  wraz z opinią Okręgowej Stacji Chemiczno-Rolniczej. Brak planu nawożenia. Nieprzedkładanie właściwym organom wyników pomiarów-  brak przesyłania  wyników badań wody z rzeki.</t>
  </si>
  <si>
    <t xml:space="preserve"> Brak wymagane decyzji na wytwarzanie odpadów. Niewykonywanie wymaganych pomiarów - Nie prowadzenie pomiarów skuteczności działania wszystkich urządzeń odpylających. Zanieczyszczenie ściekami przemysłowymi zbiornika wodnego, rozszczelnienie instalcji chłodniczej w wyniku których doszło do wycieku amoniaku do środowiska Naruszenie warunków pozwolenia zintegrowanego. Nieprowadzenie okresowych pomiarów poziomu hałasu z instalacji IPPC z wymaganą częstotliwością. Nieprzedstawienie umów na zbycie obornika do rolniczego wykorzystania.</t>
  </si>
  <si>
    <t>1.***</t>
  </si>
  <si>
    <t>Remondis Sp. z o.o. z/s w Warszawie, Zakład w Łodzi przy ul. Swojskiej oraz ul. Zbąszyńskiej</t>
  </si>
  <si>
    <t xml:space="preserve"> dla odpadów innych niż niebezpieczne ponad 75 ton na dobę</t>
  </si>
  <si>
    <t>Marszałek Województwa Łódzkiego</t>
  </si>
  <si>
    <t>kontrola WIOŚ 09.2018 obejmująca zakres PZ</t>
  </si>
  <si>
    <t>Rol-Pod Spółka z o.o. Podsokołów 32, 99-417 Bolimów</t>
  </si>
  <si>
    <t>40 350 szt. - brojlery</t>
  </si>
  <si>
    <t>brak wniosku</t>
  </si>
  <si>
    <t>Marszałek</t>
  </si>
  <si>
    <t>decyzja o wstrzymaniu instalcji 21.04.2015r. (prawomocna), upomnienie  z dnia 12.12.2015, postanowienie nakładające grzywnę w celu przymuszenia 25.01.2016r. zażalenie do dzisiaj nie rozpatrzone przez GIOŚ - kontrola 26.01.2017r. czasowe wyłączenie z eksploatacji jednego z trzech budynków</t>
  </si>
  <si>
    <t>Anna Szymczak, Ferma Drobiu, Boguszyce 24, 99-120 Piątek</t>
  </si>
  <si>
    <t>70 000 szt. - brojlery</t>
  </si>
  <si>
    <t>13.11.2017r.</t>
  </si>
  <si>
    <t>kontrola 20.11.2017r. decyzja z dnia 09.02.2018r. wyznaczająca termin wstrzymania instalcji do dnia 16.07.2018r.  decyzja 03.08.2018r, przedłużająca termin wstrzymania instalacji do dnia 31.12.2018r. Decyzja z 21.01.2019r. wyznaczająca termin wstrzymania instalacji do dnia 30.06.2019r.</t>
  </si>
  <si>
    <t>*** Decyzja Ministra Środowiska z dnia 19.12.2018 r. znak: DZŚ-III.285.146.1.2018.MT uchylająca w całości zaskarżoną decyzję Marszałka Województwa Łódzkiego z dnia 31 lipca 2018 r., znak: RŚVI7222.195.2017.KK udzielającej pozwolenia zintegrowanego Remondis Sp. z o.o. z siedzibą w Warszawie przy ul. Zawodzie 18, na prowadzenie instalacji do kombinacji odzysku i unieszkodliwiania odpadów o zdolności przetwarzania ponad 75 ton nadobę, z wykorzystaniem obróbki biologicznej zloklaizowanej w Łodzi, przy ul. Swojskiej oraz ul. Zbąszyńskiej&gt; Misister środowiska w ww. decyzji z dnia 19.12.2018 r. przekazał sprawę do ponownego rozpatrzenia przez organ I instancji.</t>
  </si>
  <si>
    <t>5.3b***</t>
  </si>
  <si>
    <t>Instalacja prowadzona przez Sebastiana Kanie, do chowu lub hodowli świń o więcej niż 2000 stanowisk dla świń o wadze ponad 30 kg, w miejscowości Góry Młyńskie 1, gm. Biała, jest nową instalacją. Rozpoczęcie kontroli zaplanowano w dniu 11.02.2019 r.</t>
  </si>
  <si>
    <t>upomnienia 30, tytuły wykonawcze 35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</si>
</sst>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164" formatCode="#,##0.00\ &quot;zł&quot;"/>
    <numFmt numFmtId="165" formatCode="_-* #,##0.00\ [$zł-415]_-;\-* #,##0.00\ [$zł-415]_-;_-* &quot;-&quot;??\ [$zł-415]_-;_-@_-"/>
  </numFmts>
  <fonts count="76">
    <font>
      <sz val="11"/>
      <color theme="1"/>
      <name val="Calibri"/>
      <family val="2"/>
      <charset val="238"/>
      <scheme val="minor"/>
    </font>
    <font>
      <sz val="11"/>
      <color indexed="8"/>
      <name val="Czcionka tekstu podstawowego"/>
      <family val="2"/>
      <charset val="238"/>
    </font>
    <font>
      <sz val="10"/>
      <color indexed="8"/>
      <name val="Times New Roman"/>
      <family val="1"/>
      <charset val="238"/>
    </font>
    <font>
      <sz val="9"/>
      <color indexed="8"/>
      <name val="Times New Roman"/>
      <family val="1"/>
      <charset val="238"/>
    </font>
    <font>
      <u/>
      <sz val="9"/>
      <color indexed="8"/>
      <name val="Times New Roman"/>
      <family val="1"/>
      <charset val="238"/>
    </font>
    <font>
      <u/>
      <sz val="10"/>
      <color indexed="8"/>
      <name val="Times New Roman"/>
      <family val="1"/>
      <charset val="238"/>
    </font>
    <font>
      <sz val="9"/>
      <name val="Times New Roman"/>
      <family val="1"/>
      <charset val="238"/>
    </font>
    <font>
      <sz val="11"/>
      <color theme="1"/>
      <name val="Calibri"/>
      <family val="2"/>
      <charset val="238"/>
      <scheme val="minor"/>
    </font>
    <font>
      <b/>
      <sz val="11"/>
      <color theme="1"/>
      <name val="Times New Roman"/>
      <family val="1"/>
      <charset val="238"/>
    </font>
    <font>
      <b/>
      <sz val="12"/>
      <color theme="1"/>
      <name val="Times New Roman"/>
      <family val="1"/>
      <charset val="238"/>
    </font>
    <font>
      <sz val="12"/>
      <color theme="1"/>
      <name val="Times New Roman"/>
      <family val="1"/>
      <charset val="238"/>
    </font>
    <font>
      <b/>
      <sz val="12"/>
      <color theme="1"/>
      <name val="Calibri"/>
      <family val="2"/>
      <charset val="238"/>
      <scheme val="minor"/>
    </font>
    <font>
      <sz val="11"/>
      <color theme="1"/>
      <name val="Times New Roman"/>
      <family val="1"/>
      <charset val="238"/>
    </font>
    <font>
      <sz val="9"/>
      <color theme="1"/>
      <name val="Times New Roman"/>
      <family val="1"/>
      <charset val="238"/>
    </font>
    <font>
      <b/>
      <sz val="11"/>
      <color rgb="FFFF0000"/>
      <name val="Calibri"/>
      <family val="2"/>
      <charset val="238"/>
      <scheme val="minor"/>
    </font>
    <font>
      <b/>
      <sz val="11"/>
      <color rgb="FFFF0000"/>
      <name val="Times New Roman"/>
      <family val="1"/>
      <charset val="238"/>
    </font>
    <font>
      <sz val="10"/>
      <color theme="1"/>
      <name val="Times New Roman"/>
      <family val="1"/>
      <charset val="238"/>
    </font>
    <font>
      <sz val="12"/>
      <color theme="1"/>
      <name val="Calibri"/>
      <family val="2"/>
      <charset val="238"/>
      <scheme val="minor"/>
    </font>
    <font>
      <sz val="26"/>
      <color theme="1"/>
      <name val="Times New Roman"/>
      <family val="1"/>
      <charset val="238"/>
    </font>
    <font>
      <sz val="8"/>
      <color theme="1"/>
      <name val="Times New Roman"/>
      <family val="1"/>
      <charset val="238"/>
    </font>
    <font>
      <sz val="12"/>
      <color rgb="FFC00000"/>
      <name val="Times New Roman"/>
      <family val="1"/>
      <charset val="238"/>
    </font>
    <font>
      <sz val="26"/>
      <color theme="1"/>
      <name val="Calibri"/>
      <family val="2"/>
      <charset val="238"/>
      <scheme val="minor"/>
    </font>
    <font>
      <b/>
      <sz val="9"/>
      <color rgb="FFC00000"/>
      <name val="Times New Roman"/>
      <family val="1"/>
      <charset val="238"/>
    </font>
    <font>
      <b/>
      <sz val="11"/>
      <color rgb="FFC00000"/>
      <name val="Times New Roman"/>
      <family val="1"/>
      <charset val="238"/>
    </font>
    <font>
      <u/>
      <sz val="9"/>
      <color theme="1"/>
      <name val="Times New Roman"/>
      <family val="1"/>
      <charset val="238"/>
    </font>
    <font>
      <sz val="10"/>
      <name val="Times New Roman"/>
      <family val="1"/>
      <charset val="238"/>
    </font>
    <font>
      <i/>
      <sz val="18"/>
      <color rgb="FF000000"/>
      <name val="Calibri"/>
      <family val="2"/>
      <charset val="238"/>
    </font>
    <font>
      <i/>
      <sz val="11"/>
      <color rgb="FF000000"/>
      <name val="Calibri"/>
      <family val="2"/>
      <charset val="238"/>
    </font>
    <font>
      <sz val="11"/>
      <color rgb="FF000000"/>
      <name val="Calibri"/>
      <family val="2"/>
      <charset val="238"/>
    </font>
    <font>
      <sz val="11"/>
      <name val="Times New Roman"/>
      <family val="1"/>
      <charset val="238"/>
    </font>
    <font>
      <sz val="12"/>
      <name val="Times New Roman"/>
      <family val="1"/>
      <charset val="238"/>
    </font>
    <font>
      <sz val="7"/>
      <name val="Times New Roman"/>
      <family val="1"/>
      <charset val="238"/>
    </font>
    <font>
      <b/>
      <sz val="12"/>
      <name val="Times New Roman"/>
      <family val="1"/>
      <charset val="238"/>
    </font>
    <font>
      <sz val="11"/>
      <color rgb="FFC00000"/>
      <name val="Times New Roman"/>
      <family val="1"/>
      <charset val="238"/>
    </font>
    <font>
      <sz val="9"/>
      <color rgb="FFC00000"/>
      <name val="Times New Roman"/>
      <family val="1"/>
      <charset val="238"/>
    </font>
    <font>
      <b/>
      <sz val="14"/>
      <color theme="1"/>
      <name val="Times New Roman"/>
      <family val="1"/>
      <charset val="238"/>
    </font>
    <font>
      <b/>
      <sz val="14"/>
      <name val="Times New Roman"/>
      <family val="1"/>
      <charset val="238"/>
    </font>
    <font>
      <b/>
      <u/>
      <sz val="12"/>
      <name val="Times New Roman"/>
      <family val="1"/>
      <charset val="238"/>
    </font>
    <font>
      <b/>
      <sz val="14"/>
      <color indexed="8"/>
      <name val="Times New Roman"/>
      <family val="1"/>
      <charset val="238"/>
    </font>
    <font>
      <b/>
      <sz val="12"/>
      <color indexed="10"/>
      <name val="Times New Roman"/>
      <family val="1"/>
      <charset val="238"/>
    </font>
    <font>
      <b/>
      <sz val="12"/>
      <color indexed="8"/>
      <name val="Times New Roman"/>
      <family val="1"/>
      <charset val="238"/>
    </font>
    <font>
      <b/>
      <u/>
      <sz val="14"/>
      <name val="Times New Roman"/>
      <family val="1"/>
      <charset val="238"/>
    </font>
    <font>
      <sz val="11"/>
      <color rgb="FFFF0000"/>
      <name val="Times New Roman"/>
      <family val="1"/>
      <charset val="238"/>
    </font>
    <font>
      <sz val="10"/>
      <color rgb="FF000000"/>
      <name val="Times New Roman"/>
      <family val="1"/>
      <charset val="238"/>
    </font>
    <font>
      <b/>
      <u/>
      <sz val="14"/>
      <color theme="1"/>
      <name val="Times New Roman"/>
      <family val="1"/>
      <charset val="238"/>
    </font>
    <font>
      <b/>
      <u/>
      <sz val="12"/>
      <color theme="1"/>
      <name val="Times New Roman"/>
      <family val="1"/>
      <charset val="238"/>
    </font>
    <font>
      <sz val="8"/>
      <name val="Times New Roman"/>
      <family val="1"/>
      <charset val="238"/>
    </font>
    <font>
      <u/>
      <sz val="9"/>
      <name val="Times New Roman"/>
      <family val="1"/>
      <charset val="238"/>
    </font>
    <font>
      <b/>
      <u/>
      <sz val="11"/>
      <color theme="1"/>
      <name val="Times New Roman"/>
      <family val="1"/>
      <charset val="238"/>
    </font>
    <font>
      <sz val="9"/>
      <color rgb="FF000000"/>
      <name val="Times New Roman"/>
      <family val="1"/>
      <charset val="238"/>
    </font>
    <font>
      <b/>
      <sz val="10"/>
      <color theme="1"/>
      <name val="Times New Roman"/>
      <family val="1"/>
      <charset val="238"/>
    </font>
    <font>
      <sz val="11"/>
      <color theme="1"/>
      <name val="Czcionka tekstu podstawowego"/>
      <family val="2"/>
      <charset val="238"/>
    </font>
    <font>
      <b/>
      <sz val="10"/>
      <name val="Times New Roman"/>
      <family val="1"/>
      <charset val="238"/>
    </font>
    <font>
      <b/>
      <sz val="16"/>
      <color rgb="FFFF0000"/>
      <name val="Times New Roman"/>
      <family val="1"/>
      <charset val="238"/>
    </font>
    <font>
      <sz val="16"/>
      <color theme="1"/>
      <name val="Times New Roman"/>
      <family val="1"/>
      <charset val="238"/>
    </font>
    <font>
      <sz val="14"/>
      <name val="Times Bold Italic"/>
      <family val="1"/>
    </font>
    <font>
      <sz val="14"/>
      <name val="Times New Roman"/>
      <family val="1"/>
      <charset val="238"/>
    </font>
    <font>
      <u/>
      <sz val="14"/>
      <name val="Times New Roman"/>
      <family val="1"/>
      <charset val="238"/>
    </font>
    <font>
      <sz val="9"/>
      <color rgb="FFFF0000"/>
      <name val="Times New Roman"/>
      <family val="1"/>
      <charset val="238"/>
    </font>
    <font>
      <sz val="11"/>
      <color indexed="8"/>
      <name val="Calibri"/>
      <family val="2"/>
      <charset val="238"/>
    </font>
    <font>
      <sz val="11"/>
      <color theme="1"/>
      <name val="Calibri"/>
      <family val="2"/>
      <scheme val="minor"/>
    </font>
    <font>
      <sz val="8"/>
      <color rgb="FF000000"/>
      <name val="Times New Roman"/>
      <family val="1"/>
      <charset val="238"/>
    </font>
    <font>
      <b/>
      <sz val="9"/>
      <name val="Times New Roman"/>
      <family val="1"/>
      <charset val="238"/>
    </font>
    <font>
      <b/>
      <sz val="18"/>
      <color rgb="FFFF0000"/>
      <name val="Times New Roman"/>
      <family val="1"/>
      <charset val="238"/>
    </font>
    <font>
      <b/>
      <sz val="11"/>
      <name val="Times New Roman"/>
      <family val="1"/>
      <charset val="238"/>
    </font>
    <font>
      <sz val="36"/>
      <name val="Times New Roman"/>
      <family val="1"/>
      <charset val="238"/>
    </font>
    <font>
      <u/>
      <sz val="11"/>
      <name val="Times New Roman"/>
      <family val="1"/>
      <charset val="238"/>
    </font>
    <font>
      <vertAlign val="subscript"/>
      <sz val="11"/>
      <color theme="1"/>
      <name val="Times New Roman"/>
      <family val="1"/>
      <charset val="238"/>
    </font>
    <font>
      <sz val="8"/>
      <color theme="1"/>
      <name val="Calibri"/>
      <family val="2"/>
      <charset val="238"/>
    </font>
    <font>
      <sz val="11"/>
      <color theme="1"/>
      <name val="Calibri"/>
      <family val="2"/>
      <charset val="238"/>
    </font>
    <font>
      <sz val="26"/>
      <name val="Times New Roman"/>
      <family val="1"/>
      <charset val="238"/>
    </font>
    <font>
      <b/>
      <sz val="11"/>
      <color theme="1"/>
      <name val="Calibri"/>
      <family val="2"/>
      <charset val="238"/>
      <scheme val="minor"/>
    </font>
    <font>
      <b/>
      <sz val="10"/>
      <color rgb="FF000000"/>
      <name val="Times New Roman"/>
      <family val="1"/>
      <charset val="238"/>
    </font>
    <font>
      <sz val="11"/>
      <color rgb="FF000000"/>
      <name val="Times New Roman"/>
      <family val="1"/>
      <charset val="238"/>
    </font>
    <font>
      <b/>
      <sz val="12"/>
      <color rgb="FFFF0000"/>
      <name val="Times New Roman"/>
      <family val="1"/>
      <charset val="238"/>
    </font>
    <font>
      <sz val="12"/>
      <color rgb="FFFF0000"/>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rgb="FF000000"/>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top/>
      <bottom style="double">
        <color rgb="FF000000"/>
      </bottom>
      <diagonal/>
    </border>
    <border>
      <left/>
      <right style="double">
        <color rgb="FF000000"/>
      </right>
      <top style="double">
        <color rgb="FF000000"/>
      </top>
      <bottom style="thin">
        <color rgb="FF000000"/>
      </bottom>
      <diagonal/>
    </border>
    <border>
      <left/>
      <right style="double">
        <color rgb="FF000000"/>
      </right>
      <top style="thin">
        <color rgb="FF000000"/>
      </top>
      <bottom style="thin">
        <color rgb="FF000000"/>
      </bottom>
      <diagonal/>
    </border>
    <border>
      <left/>
      <right style="double">
        <color rgb="FF000000"/>
      </right>
      <top style="thin">
        <color rgb="FF000000"/>
      </top>
      <bottom style="double">
        <color rgb="FF000000"/>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bottom style="double">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style="double">
        <color rgb="FF000000"/>
      </left>
      <right style="thin">
        <color indexed="64"/>
      </right>
      <top/>
      <bottom style="thin">
        <color indexed="64"/>
      </bottom>
      <diagonal/>
    </border>
    <border>
      <left style="thin">
        <color indexed="64"/>
      </left>
      <right style="double">
        <color rgb="FF000000"/>
      </right>
      <top/>
      <bottom style="thin">
        <color indexed="64"/>
      </bottom>
      <diagonal/>
    </border>
  </borders>
  <cellStyleXfs count="25">
    <xf numFmtId="0" fontId="0" fillId="0" borderId="0"/>
    <xf numFmtId="44" fontId="7" fillId="0" borderId="0" applyFont="0" applyFill="0" applyBorder="0" applyAlignment="0" applyProtection="0"/>
    <xf numFmtId="0" fontId="5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59" fillId="0" borderId="0"/>
    <xf numFmtId="44" fontId="59" fillId="0" borderId="0" applyFont="0" applyFill="0" applyBorder="0" applyAlignment="0" applyProtection="0"/>
    <xf numFmtId="44" fontId="7" fillId="0" borderId="0" applyFont="0" applyFill="0" applyBorder="0" applyAlignment="0" applyProtection="0"/>
    <xf numFmtId="0" fontId="6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9" fillId="0" borderId="0" applyFont="0" applyFill="0" applyBorder="0" applyAlignment="0" applyProtection="0"/>
    <xf numFmtId="44" fontId="7" fillId="0" borderId="0" applyFont="0" applyFill="0" applyBorder="0" applyAlignment="0" applyProtection="0"/>
  </cellStyleXfs>
  <cellXfs count="748">
    <xf numFmtId="0" fontId="0" fillId="0" borderId="0" xfId="0"/>
    <xf numFmtId="0" fontId="10" fillId="0" borderId="1"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0" fillId="3" borderId="0" xfId="0" applyFill="1" applyProtection="1"/>
    <xf numFmtId="0" fontId="0" fillId="3" borderId="0" xfId="0" applyFill="1" applyBorder="1" applyProtection="1">
      <protection locked="0"/>
    </xf>
    <xf numFmtId="0" fontId="17" fillId="3" borderId="0" xfId="0" applyFont="1" applyFill="1" applyBorder="1" applyAlignment="1" applyProtection="1">
      <alignment horizontal="center"/>
    </xf>
    <xf numFmtId="0" fontId="14" fillId="3" borderId="0" xfId="0" applyFont="1" applyFill="1" applyBorder="1" applyAlignment="1" applyProtection="1">
      <alignment horizontal="center"/>
    </xf>
    <xf numFmtId="0" fontId="0" fillId="3" borderId="0" xfId="0" applyFill="1" applyAlignment="1" applyProtection="1">
      <protection locked="0"/>
    </xf>
    <xf numFmtId="0" fontId="18" fillId="3" borderId="0" xfId="0" applyFont="1" applyFill="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7" xfId="0" applyFont="1" applyBorder="1" applyAlignment="1">
      <alignment vertical="center" wrapText="1"/>
    </xf>
    <xf numFmtId="0" fontId="13" fillId="0" borderId="17" xfId="0" applyFont="1" applyBorder="1" applyAlignment="1">
      <alignment horizontal="left" vertical="center" wrapText="1" indent="1"/>
    </xf>
    <xf numFmtId="0" fontId="13" fillId="0" borderId="17" xfId="0" applyFont="1" applyBorder="1" applyAlignment="1" applyProtection="1">
      <alignment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lignment vertical="center" wrapText="1"/>
    </xf>
    <xf numFmtId="0" fontId="13" fillId="0" borderId="21" xfId="0" applyFont="1" applyBorder="1" applyAlignment="1">
      <alignment horizontal="left" vertical="top" wrapText="1" indent="1"/>
    </xf>
    <xf numFmtId="0" fontId="13" fillId="0" borderId="6" xfId="0" applyFont="1" applyBorder="1" applyAlignment="1">
      <alignment horizontal="left" vertical="center" wrapText="1" indent="1"/>
    </xf>
    <xf numFmtId="0" fontId="13" fillId="0" borderId="12" xfId="0" applyFont="1" applyBorder="1" applyAlignment="1">
      <alignment vertical="center" wrapText="1"/>
    </xf>
    <xf numFmtId="0" fontId="10" fillId="0" borderId="18" xfId="0" applyFont="1" applyBorder="1" applyAlignment="1" applyProtection="1">
      <alignment horizontal="center" vertical="center" wrapText="1"/>
      <protection locked="0"/>
    </xf>
    <xf numFmtId="0" fontId="10" fillId="0" borderId="4" xfId="0" applyFont="1" applyBorder="1" applyAlignment="1">
      <alignmen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13" fillId="2" borderId="9" xfId="0" applyFont="1" applyFill="1" applyBorder="1" applyAlignment="1">
      <alignment horizontal="center" vertical="center" wrapText="1"/>
    </xf>
    <xf numFmtId="0" fontId="13" fillId="2" borderId="0"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21" fillId="3" borderId="0" xfId="0" applyFont="1" applyFill="1" applyBorder="1" applyAlignment="1" applyProtection="1">
      <alignment vertical="center"/>
      <protection locked="0"/>
    </xf>
    <xf numFmtId="0" fontId="12" fillId="3" borderId="0" xfId="0" applyFont="1" applyFill="1" applyProtection="1"/>
    <xf numFmtId="0" fontId="6" fillId="3" borderId="17" xfId="0" applyFont="1" applyFill="1" applyBorder="1" applyAlignment="1">
      <alignment horizontal="center" vertical="center"/>
    </xf>
    <xf numFmtId="0" fontId="6" fillId="3" borderId="12" xfId="0" applyFont="1" applyFill="1" applyBorder="1" applyAlignment="1">
      <alignment horizontal="center" vertical="center"/>
    </xf>
    <xf numFmtId="0" fontId="29" fillId="3" borderId="12" xfId="0" applyFont="1" applyFill="1" applyBorder="1" applyAlignment="1">
      <alignment horizontal="center"/>
    </xf>
    <xf numFmtId="0" fontId="29" fillId="3" borderId="6" xfId="0" applyFont="1" applyFill="1" applyBorder="1" applyAlignment="1">
      <alignment horizontal="center"/>
    </xf>
    <xf numFmtId="0" fontId="6" fillId="3" borderId="12" xfId="0" applyFont="1" applyFill="1" applyBorder="1" applyAlignment="1">
      <alignment horizontal="center"/>
    </xf>
    <xf numFmtId="0" fontId="6" fillId="3" borderId="6" xfId="0" applyFont="1" applyFill="1" applyBorder="1" applyAlignment="1">
      <alignment horizontal="center"/>
    </xf>
    <xf numFmtId="0" fontId="32" fillId="0" borderId="0" xfId="0" applyFont="1" applyAlignment="1"/>
    <xf numFmtId="0" fontId="29" fillId="0" borderId="42" xfId="0" applyFont="1" applyBorder="1" applyAlignment="1">
      <alignment horizontal="center"/>
    </xf>
    <xf numFmtId="0" fontId="29" fillId="0" borderId="23" xfId="0" applyFont="1" applyBorder="1" applyAlignment="1">
      <alignment horizontal="center"/>
    </xf>
    <xf numFmtId="0" fontId="29" fillId="0" borderId="25" xfId="0" applyFont="1" applyBorder="1" applyAlignment="1">
      <alignment horizontal="center"/>
    </xf>
    <xf numFmtId="0" fontId="16" fillId="2" borderId="17" xfId="0" applyFont="1" applyFill="1" applyBorder="1" applyAlignment="1" applyProtection="1">
      <alignment horizontal="center" vertical="center" wrapText="1"/>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2" fillId="3" borderId="12" xfId="0" applyFont="1" applyFill="1" applyBorder="1" applyAlignment="1">
      <alignment horizontal="center"/>
    </xf>
    <xf numFmtId="0" fontId="12" fillId="3" borderId="6" xfId="0" applyFont="1" applyFill="1" applyBorder="1" applyAlignment="1">
      <alignment horizontal="center"/>
    </xf>
    <xf numFmtId="0" fontId="9" fillId="0" borderId="0" xfId="0" applyFont="1" applyAlignment="1"/>
    <xf numFmtId="0" fontId="12" fillId="0" borderId="0" xfId="0" applyFont="1"/>
    <xf numFmtId="0" fontId="12" fillId="2" borderId="0" xfId="0" applyFont="1" applyFill="1"/>
    <xf numFmtId="0" fontId="12" fillId="0" borderId="0" xfId="0" applyFont="1" applyAlignment="1"/>
    <xf numFmtId="0" fontId="12" fillId="2" borderId="0" xfId="0" applyFont="1" applyFill="1" applyBorder="1"/>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lignment wrapText="1"/>
    </xf>
    <xf numFmtId="0" fontId="12" fillId="2" borderId="0" xfId="0" applyFont="1" applyFill="1" applyAlignment="1">
      <alignment wrapText="1"/>
    </xf>
    <xf numFmtId="0" fontId="15" fillId="2" borderId="0" xfId="0" applyFont="1" applyFill="1" applyAlignment="1">
      <alignment vertical="top" wrapText="1"/>
    </xf>
    <xf numFmtId="0" fontId="15" fillId="2" borderId="0" xfId="0" applyFont="1" applyFill="1" applyAlignment="1">
      <alignment horizontal="left" vertical="top" wrapText="1"/>
    </xf>
    <xf numFmtId="0" fontId="12" fillId="2" borderId="0" xfId="0" applyFont="1" applyFill="1" applyAlignment="1">
      <alignment vertical="top" wrapText="1"/>
    </xf>
    <xf numFmtId="0" fontId="8" fillId="2" borderId="0" xfId="0" applyFont="1" applyFill="1"/>
    <xf numFmtId="0" fontId="29" fillId="2" borderId="0" xfId="0" applyFont="1" applyFill="1"/>
    <xf numFmtId="0" fontId="12" fillId="2" borderId="0" xfId="0" applyFont="1" applyFill="1" applyBorder="1" applyAlignment="1">
      <alignment horizontal="center" vertical="center"/>
    </xf>
    <xf numFmtId="0" fontId="8" fillId="2" borderId="0" xfId="0" applyFont="1" applyFill="1" applyAlignment="1">
      <alignment horizontal="left"/>
    </xf>
    <xf numFmtId="0" fontId="12" fillId="2" borderId="0" xfId="0" applyFont="1" applyFill="1" applyAlignment="1"/>
    <xf numFmtId="0" fontId="8" fillId="0" borderId="0" xfId="0" applyFont="1"/>
    <xf numFmtId="0" fontId="15" fillId="0" borderId="0" xfId="0" applyFont="1"/>
    <xf numFmtId="0" fontId="29" fillId="0" borderId="0" xfId="0" applyFont="1"/>
    <xf numFmtId="0" fontId="35" fillId="0" borderId="0" xfId="0" applyFont="1" applyAlignment="1"/>
    <xf numFmtId="0" fontId="12" fillId="0" borderId="6" xfId="0" applyFont="1" applyBorder="1" applyAlignment="1">
      <alignment horizontal="center" vertical="center"/>
    </xf>
    <xf numFmtId="0" fontId="12" fillId="0" borderId="45" xfId="0" applyFont="1" applyBorder="1"/>
    <xf numFmtId="0" fontId="12" fillId="0" borderId="0" xfId="0" applyFont="1" applyBorder="1"/>
    <xf numFmtId="0" fontId="12" fillId="0" borderId="0"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Fill="1" applyBorder="1" applyAlignment="1">
      <alignment horizontal="left" vertical="top" wrapText="1"/>
    </xf>
    <xf numFmtId="0" fontId="12" fillId="0" borderId="0" xfId="0" applyFont="1" applyBorder="1" applyAlignment="1"/>
    <xf numFmtId="0" fontId="13" fillId="0" borderId="10" xfId="0" applyFont="1" applyBorder="1" applyProtection="1">
      <protection locked="0"/>
    </xf>
    <xf numFmtId="0" fontId="13" fillId="0" borderId="11" xfId="0" applyFont="1" applyBorder="1" applyProtection="1">
      <protection locked="0"/>
    </xf>
    <xf numFmtId="0" fontId="12" fillId="0" borderId="40" xfId="0" applyFont="1" applyBorder="1" applyAlignment="1">
      <alignment horizontal="center" vertical="center"/>
    </xf>
    <xf numFmtId="0" fontId="12" fillId="0" borderId="13"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0" fontId="12" fillId="0" borderId="43"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Alignment="1">
      <alignment horizontal="left" vertical="top"/>
    </xf>
    <xf numFmtId="0" fontId="12" fillId="0" borderId="4" xfId="0" applyFont="1" applyBorder="1"/>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42" fillId="2" borderId="0" xfId="0" applyFont="1" applyFill="1"/>
    <xf numFmtId="0" fontId="35" fillId="0" borderId="0" xfId="0" applyFont="1" applyAlignment="1">
      <alignment vertical="center" wrapText="1"/>
    </xf>
    <xf numFmtId="0" fontId="9" fillId="0" borderId="0" xfId="0" applyFont="1" applyAlignment="1">
      <alignment vertical="center" wrapText="1"/>
    </xf>
    <xf numFmtId="0" fontId="6" fillId="4" borderId="4" xfId="0" applyFont="1" applyFill="1" applyBorder="1" applyAlignment="1">
      <alignment horizontal="center" vertical="center" wrapText="1"/>
    </xf>
    <xf numFmtId="0" fontId="13" fillId="4" borderId="4" xfId="0" applyFont="1" applyFill="1" applyBorder="1" applyAlignment="1">
      <alignment horizontal="center" vertical="center" textRotation="90" wrapText="1"/>
    </xf>
    <xf numFmtId="0" fontId="13" fillId="4" borderId="5" xfId="0" applyFont="1" applyFill="1" applyBorder="1" applyAlignment="1">
      <alignment horizontal="center" vertical="center" textRotation="90" wrapText="1"/>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0" borderId="6" xfId="0" applyFont="1" applyBorder="1" applyAlignment="1" applyProtection="1">
      <alignment horizontal="justify" vertical="center" wrapText="1"/>
      <protection locked="0"/>
    </xf>
    <xf numFmtId="0" fontId="43" fillId="0" borderId="6" xfId="0" applyFont="1" applyBorder="1" applyAlignment="1">
      <alignment horizontal="center" vertical="center"/>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43" fillId="0" borderId="6"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vertical="center" wrapText="1"/>
    </xf>
    <xf numFmtId="0" fontId="6" fillId="3" borderId="6" xfId="0" applyFont="1" applyFill="1" applyBorder="1" applyAlignment="1">
      <alignment horizontal="center" vertical="center"/>
    </xf>
    <xf numFmtId="0" fontId="29" fillId="0" borderId="6"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xf>
    <xf numFmtId="0" fontId="13" fillId="0" borderId="4" xfId="0" applyFont="1" applyBorder="1" applyAlignment="1">
      <alignment horizontal="center"/>
    </xf>
    <xf numFmtId="0" fontId="13" fillId="0" borderId="18" xfId="0" applyFont="1" applyBorder="1" applyAlignment="1">
      <alignment horizontal="center" vertical="center"/>
    </xf>
    <xf numFmtId="0" fontId="13" fillId="0" borderId="5" xfId="0" applyFont="1" applyBorder="1" applyAlignment="1">
      <alignment horizontal="center"/>
    </xf>
    <xf numFmtId="0" fontId="49" fillId="4" borderId="18"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3" fillId="0" borderId="0" xfId="0" applyFont="1" applyAlignment="1">
      <alignment horizontal="left" vertical="top"/>
    </xf>
    <xf numFmtId="0" fontId="13" fillId="4" borderId="18" xfId="0" applyFont="1" applyFill="1" applyBorder="1" applyAlignment="1">
      <alignment horizontal="center" vertical="center" wrapText="1"/>
    </xf>
    <xf numFmtId="0" fontId="13" fillId="4" borderId="8" xfId="0" applyFont="1" applyFill="1" applyBorder="1" applyAlignment="1">
      <alignment horizontal="center" vertical="center"/>
    </xf>
    <xf numFmtId="0" fontId="9" fillId="0" borderId="37" xfId="0" applyFont="1" applyBorder="1" applyAlignment="1">
      <alignment vertical="center" wrapText="1"/>
    </xf>
    <xf numFmtId="0" fontId="12" fillId="0" borderId="0" xfId="0" applyFont="1"/>
    <xf numFmtId="0" fontId="13" fillId="0" borderId="4" xfId="0" applyFont="1" applyBorder="1" applyAlignment="1" applyProtection="1">
      <alignment horizontal="justify" vertical="center" wrapText="1"/>
      <protection locked="0"/>
    </xf>
    <xf numFmtId="0" fontId="13" fillId="0" borderId="5" xfId="0" applyFont="1" applyBorder="1" applyAlignment="1">
      <alignment horizontal="center" vertical="center" wrapText="1"/>
    </xf>
    <xf numFmtId="0" fontId="13" fillId="4" borderId="1" xfId="0" applyFont="1" applyFill="1" applyBorder="1" applyAlignment="1">
      <alignment horizontal="center" vertical="center" textRotation="90" wrapText="1"/>
    </xf>
    <xf numFmtId="0" fontId="13" fillId="4" borderId="18" xfId="0" applyFont="1" applyFill="1" applyBorder="1" applyAlignment="1">
      <alignment horizontal="center" vertical="center" textRotation="90" wrapText="1"/>
    </xf>
    <xf numFmtId="0" fontId="53" fillId="0" borderId="0" xfId="0" applyFont="1"/>
    <xf numFmtId="0" fontId="54" fillId="0" borderId="0" xfId="0" applyFont="1"/>
    <xf numFmtId="0" fontId="13" fillId="2" borderId="4" xfId="0" applyFont="1" applyFill="1" applyBorder="1" applyAlignment="1" applyProtection="1">
      <alignment horizontal="center" wrapText="1"/>
      <protection locked="0"/>
    </xf>
    <xf numFmtId="0" fontId="13" fillId="2" borderId="4" xfId="0" applyFont="1" applyFill="1" applyBorder="1" applyAlignment="1">
      <alignment horizontal="center" wrapText="1"/>
    </xf>
    <xf numFmtId="0" fontId="12" fillId="2" borderId="4" xfId="0" applyFont="1" applyFill="1" applyBorder="1" applyAlignment="1">
      <alignment horizontal="center"/>
    </xf>
    <xf numFmtId="0" fontId="12" fillId="2" borderId="5" xfId="0" applyFont="1" applyFill="1" applyBorder="1" applyAlignment="1">
      <alignment horizontal="center"/>
    </xf>
    <xf numFmtId="0" fontId="35" fillId="0" borderId="0" xfId="0" applyFont="1" applyAlignment="1">
      <alignment wrapText="1"/>
    </xf>
    <xf numFmtId="0" fontId="58" fillId="2" borderId="0"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29" fillId="0" borderId="18" xfId="0" applyFont="1" applyBorder="1" applyAlignment="1" applyProtection="1">
      <alignment horizontal="center" vertical="center" wrapText="1"/>
      <protection locked="0"/>
    </xf>
    <xf numFmtId="0" fontId="8" fillId="0" borderId="0" xfId="0" applyFont="1" applyAlignment="1">
      <alignment vertical="center"/>
    </xf>
    <xf numFmtId="0" fontId="0" fillId="0" borderId="0" xfId="0" applyAlignment="1">
      <alignment wrapText="1"/>
    </xf>
    <xf numFmtId="0" fontId="0" fillId="0" borderId="0" xfId="0" applyAlignment="1"/>
    <xf numFmtId="0" fontId="43" fillId="4" borderId="4" xfId="0" applyFont="1" applyFill="1" applyBorder="1" applyAlignment="1">
      <alignment horizontal="center" vertical="center" textRotation="90" wrapText="1"/>
    </xf>
    <xf numFmtId="0" fontId="43" fillId="4" borderId="5" xfId="0" applyFont="1" applyFill="1" applyBorder="1" applyAlignment="1">
      <alignment horizontal="center" vertical="center" textRotation="90" wrapText="1"/>
    </xf>
    <xf numFmtId="0" fontId="19" fillId="0" borderId="0" xfId="0" applyFont="1"/>
    <xf numFmtId="0" fontId="19" fillId="2" borderId="0" xfId="0" applyFont="1" applyFill="1" applyBorder="1" applyAlignment="1">
      <alignment horizontal="center" wrapText="1"/>
    </xf>
    <xf numFmtId="0" fontId="13" fillId="2" borderId="17"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8" xfId="0" applyFont="1" applyFill="1" applyBorder="1" applyAlignment="1">
      <alignment horizontal="center" vertical="center"/>
    </xf>
    <xf numFmtId="0" fontId="13" fillId="2" borderId="4" xfId="0" applyFont="1" applyFill="1" applyBorder="1" applyAlignment="1" applyProtection="1">
      <alignment horizontal="center" vertical="center" wrapText="1"/>
      <protection locked="0"/>
    </xf>
    <xf numFmtId="0" fontId="25" fillId="2" borderId="6" xfId="0" applyFont="1" applyFill="1" applyBorder="1" applyAlignment="1">
      <alignment horizontal="center" vertical="center" wrapText="1"/>
    </xf>
    <xf numFmtId="0" fontId="13" fillId="0" borderId="4" xfId="0" applyFont="1" applyBorder="1" applyAlignment="1">
      <alignment horizontal="center" vertical="center"/>
    </xf>
    <xf numFmtId="0" fontId="6" fillId="2" borderId="6" xfId="0" applyFont="1" applyFill="1" applyBorder="1" applyAlignment="1">
      <alignment horizontal="center" vertical="center" wrapText="1"/>
    </xf>
    <xf numFmtId="0" fontId="62" fillId="4" borderId="17" xfId="0" applyFont="1" applyFill="1" applyBorder="1" applyAlignment="1">
      <alignment horizontal="center" vertical="center"/>
    </xf>
    <xf numFmtId="0" fontId="62"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16" fillId="4" borderId="20" xfId="0" applyFont="1" applyFill="1" applyBorder="1" applyAlignment="1">
      <alignment horizontal="center" vertical="center" wrapText="1"/>
    </xf>
    <xf numFmtId="0" fontId="16" fillId="0" borderId="17" xfId="0" applyFont="1" applyBorder="1" applyAlignment="1">
      <alignment horizontal="center" vertical="center" wrapText="1"/>
    </xf>
    <xf numFmtId="0" fontId="12" fillId="0" borderId="6" xfId="0" applyFont="1" applyBorder="1" applyAlignment="1" applyProtection="1">
      <alignment horizontal="center" vertical="top" wrapText="1"/>
      <protection locked="0"/>
    </xf>
    <xf numFmtId="0" fontId="12" fillId="0" borderId="4" xfId="0" applyFont="1" applyBorder="1" applyAlignment="1" applyProtection="1">
      <alignment horizontal="center" vertical="top" wrapText="1"/>
      <protection locked="0"/>
    </xf>
    <xf numFmtId="0" fontId="25" fillId="6" borderId="1" xfId="0" applyFont="1" applyFill="1" applyBorder="1" applyAlignment="1">
      <alignment horizontal="center" vertical="center" wrapText="1"/>
    </xf>
    <xf numFmtId="0" fontId="50" fillId="5" borderId="18" xfId="0" applyFont="1" applyFill="1" applyBorder="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16" fillId="5" borderId="6"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5" xfId="0" applyFont="1" applyFill="1" applyBorder="1" applyAlignment="1" applyProtection="1">
      <alignment horizontal="center" vertical="center" wrapText="1"/>
    </xf>
    <xf numFmtId="0" fontId="13" fillId="2" borderId="6" xfId="0" applyFont="1" applyFill="1" applyBorder="1" applyAlignment="1" applyProtection="1">
      <alignment horizontal="center" wrapText="1"/>
      <protection locked="0"/>
    </xf>
    <xf numFmtId="0" fontId="13" fillId="2" borderId="6" xfId="0"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12" fillId="0" borderId="4" xfId="0" applyFont="1" applyBorder="1" applyAlignment="1">
      <alignment horizontal="center"/>
    </xf>
    <xf numFmtId="0" fontId="32" fillId="6" borderId="20" xfId="0" applyFont="1" applyFill="1" applyBorder="1" applyAlignment="1">
      <alignment vertical="center" wrapText="1"/>
    </xf>
    <xf numFmtId="0" fontId="30" fillId="2" borderId="8" xfId="0" applyFont="1" applyFill="1" applyBorder="1" applyAlignment="1" applyProtection="1">
      <alignment horizontal="center" vertical="center" wrapText="1"/>
      <protection locked="0"/>
    </xf>
    <xf numFmtId="0" fontId="30" fillId="6" borderId="17" xfId="0" applyFont="1" applyFill="1" applyBorder="1" applyAlignment="1">
      <alignment vertical="center" wrapText="1"/>
    </xf>
    <xf numFmtId="0" fontId="30" fillId="2" borderId="18" xfId="0" applyFont="1" applyFill="1" applyBorder="1" applyAlignment="1" applyProtection="1">
      <alignment horizontal="center" vertical="center" wrapText="1"/>
      <protection locked="0"/>
    </xf>
    <xf numFmtId="0" fontId="32" fillId="6" borderId="17" xfId="0" applyFont="1" applyFill="1" applyBorder="1" applyAlignment="1">
      <alignment vertical="center" wrapText="1"/>
    </xf>
    <xf numFmtId="0" fontId="25" fillId="2" borderId="18" xfId="0" applyFont="1" applyFill="1" applyBorder="1" applyAlignment="1" applyProtection="1">
      <alignment horizontal="center" vertical="top" wrapText="1"/>
      <protection locked="0"/>
    </xf>
    <xf numFmtId="0" fontId="30" fillId="6" borderId="17" xfId="0" applyFont="1" applyFill="1" applyBorder="1" applyAlignment="1">
      <alignment horizontal="left" vertical="center" wrapText="1" indent="5"/>
    </xf>
    <xf numFmtId="0" fontId="30" fillId="6" borderId="6" xfId="0" applyFont="1" applyFill="1" applyBorder="1" applyAlignment="1">
      <alignment vertical="center" wrapText="1"/>
    </xf>
    <xf numFmtId="0" fontId="30" fillId="2" borderId="5" xfId="0" applyFont="1" applyFill="1" applyBorder="1" applyAlignment="1" applyProtection="1">
      <alignment horizontal="center" vertical="center" wrapText="1"/>
      <protection locked="0"/>
    </xf>
    <xf numFmtId="0" fontId="29" fillId="6" borderId="20"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0" borderId="17"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0" xfId="0" applyFont="1" applyAlignment="1">
      <alignment wrapText="1"/>
    </xf>
    <xf numFmtId="0" fontId="25" fillId="0" borderId="0" xfId="0" applyFont="1" applyBorder="1" applyAlignment="1">
      <alignment horizontal="left" vertical="center" wrapText="1" indent="1"/>
    </xf>
    <xf numFmtId="0" fontId="29" fillId="0" borderId="0" xfId="0" applyFont="1" applyBorder="1" applyAlignment="1">
      <alignment horizontal="left" vertical="center" wrapText="1" indent="1"/>
    </xf>
    <xf numFmtId="0" fontId="29" fillId="0" borderId="17" xfId="0" applyFont="1" applyBorder="1" applyAlignment="1" applyProtection="1">
      <alignment horizontal="justify" vertical="center" wrapText="1"/>
      <protection locked="0"/>
    </xf>
    <xf numFmtId="0" fontId="29" fillId="0" borderId="1" xfId="0" applyFont="1" applyBorder="1" applyAlignment="1" applyProtection="1">
      <alignment horizontal="justify" vertical="center" wrapText="1"/>
      <protection locked="0"/>
    </xf>
    <xf numFmtId="0" fontId="29" fillId="0" borderId="18" xfId="0" applyFont="1" applyBorder="1" applyAlignment="1" applyProtection="1">
      <alignment horizontal="justify" vertical="center" wrapText="1"/>
      <protection locked="0"/>
    </xf>
    <xf numFmtId="0" fontId="29" fillId="0" borderId="6" xfId="0" applyFont="1" applyBorder="1" applyProtection="1">
      <protection locked="0"/>
    </xf>
    <xf numFmtId="0" fontId="29" fillId="0" borderId="4" xfId="0" applyFont="1" applyBorder="1" applyProtection="1">
      <protection locked="0"/>
    </xf>
    <xf numFmtId="0" fontId="29" fillId="0" borderId="5" xfId="0" applyFont="1" applyBorder="1" applyProtection="1">
      <protection locked="0"/>
    </xf>
    <xf numFmtId="0" fontId="32" fillId="2" borderId="0" xfId="0" applyFont="1" applyFill="1" applyBorder="1" applyAlignment="1">
      <alignment vertical="center"/>
    </xf>
    <xf numFmtId="0" fontId="29" fillId="6"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164" fontId="29" fillId="2" borderId="4" xfId="0"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30" fillId="2" borderId="6" xfId="0" applyFont="1" applyFill="1" applyBorder="1" applyAlignment="1" applyProtection="1">
      <alignment horizontal="center" vertical="center" wrapText="1"/>
      <protection locked="0"/>
    </xf>
    <xf numFmtId="164" fontId="30" fillId="2" borderId="4" xfId="1" applyNumberFormat="1"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44" fontId="30" fillId="2" borderId="4" xfId="1" applyFont="1" applyFill="1" applyBorder="1" applyAlignment="1" applyProtection="1">
      <alignment horizontal="center" vertical="center" wrapText="1"/>
      <protection locked="0"/>
    </xf>
    <xf numFmtId="0" fontId="29" fillId="0" borderId="0" xfId="0" applyFont="1" applyAlignment="1"/>
    <xf numFmtId="0" fontId="36" fillId="0" borderId="0" xfId="0" applyFont="1"/>
    <xf numFmtId="0" fontId="65" fillId="0" borderId="0" xfId="0" applyFont="1"/>
    <xf numFmtId="0" fontId="64" fillId="2" borderId="0" xfId="0" applyFont="1" applyFill="1" applyBorder="1" applyAlignment="1">
      <alignment horizontal="center"/>
    </xf>
    <xf numFmtId="0" fontId="36" fillId="2" borderId="0" xfId="0" applyFont="1" applyFill="1" applyBorder="1" applyAlignment="1">
      <alignment horizontal="center" vertical="center" wrapText="1"/>
    </xf>
    <xf numFmtId="0" fontId="25" fillId="6" borderId="1" xfId="0" applyFont="1" applyFill="1" applyBorder="1" applyAlignment="1">
      <alignment horizontal="center" vertical="center" textRotation="90" wrapText="1"/>
    </xf>
    <xf numFmtId="0" fontId="25" fillId="6" borderId="18" xfId="0" applyFont="1" applyFill="1" applyBorder="1" applyAlignment="1">
      <alignment horizontal="center" vertical="center" textRotation="90" wrapText="1"/>
    </xf>
    <xf numFmtId="0" fontId="25" fillId="2" borderId="17" xfId="0" applyFont="1" applyFill="1" applyBorder="1" applyAlignment="1">
      <alignment horizontal="center" vertical="center" wrapText="1"/>
    </xf>
    <xf numFmtId="0" fontId="25" fillId="2" borderId="1" xfId="0" applyFont="1" applyFill="1" applyBorder="1" applyAlignment="1" applyProtection="1">
      <alignment horizontal="center" vertical="center" wrapText="1"/>
      <protection locked="0"/>
    </xf>
    <xf numFmtId="0" fontId="25" fillId="2" borderId="1" xfId="0" applyFont="1" applyFill="1" applyBorder="1"/>
    <xf numFmtId="0" fontId="25" fillId="2" borderId="18" xfId="0" applyFont="1" applyFill="1" applyBorder="1" applyAlignment="1" applyProtection="1">
      <alignment horizontal="center" vertical="center" wrapText="1"/>
      <protection locked="0"/>
    </xf>
    <xf numFmtId="0" fontId="25" fillId="5" borderId="6"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52" fillId="5" borderId="5" xfId="0" applyFont="1" applyFill="1" applyBorder="1" applyAlignment="1">
      <alignment horizontal="center" vertical="center" wrapText="1"/>
    </xf>
    <xf numFmtId="0" fontId="64" fillId="2" borderId="37" xfId="0" applyFont="1" applyFill="1" applyBorder="1" applyAlignment="1"/>
    <xf numFmtId="0" fontId="64" fillId="2" borderId="0" xfId="0" applyFont="1" applyFill="1" applyBorder="1" applyAlignment="1"/>
    <xf numFmtId="0" fontId="29" fillId="2" borderId="37" xfId="0" applyFont="1" applyFill="1" applyBorder="1" applyAlignment="1"/>
    <xf numFmtId="0" fontId="6" fillId="4" borderId="1" xfId="0" applyFont="1" applyFill="1" applyBorder="1" applyAlignment="1">
      <alignment horizontal="center" vertical="center" textRotation="90" wrapText="1"/>
    </xf>
    <xf numFmtId="0" fontId="6" fillId="4" borderId="18" xfId="0" applyFont="1" applyFill="1" applyBorder="1" applyAlignment="1">
      <alignment horizontal="center" vertical="center" textRotation="90" wrapText="1"/>
    </xf>
    <xf numFmtId="0" fontId="9" fillId="0" borderId="0" xfId="0" applyFont="1"/>
    <xf numFmtId="0" fontId="10" fillId="0" borderId="0" xfId="0" applyFont="1"/>
    <xf numFmtId="0" fontId="35" fillId="0" borderId="0" xfId="0" applyFont="1"/>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165" fontId="19" fillId="0" borderId="15" xfId="1"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12" fillId="0" borderId="0" xfId="0" applyFont="1" applyBorder="1" applyAlignment="1">
      <alignment vertical="center" wrapText="1"/>
    </xf>
    <xf numFmtId="0" fontId="8" fillId="0" borderId="0" xfId="0" applyFont="1" applyBorder="1" applyAlignment="1">
      <alignment vertical="center" wrapText="1"/>
    </xf>
    <xf numFmtId="0" fontId="8" fillId="4" borderId="16" xfId="0" applyFont="1" applyFill="1" applyBorder="1" applyAlignment="1">
      <alignment horizontal="justify" vertical="center" wrapText="1"/>
    </xf>
    <xf numFmtId="0" fontId="8" fillId="0" borderId="60" xfId="0" applyFont="1" applyBorder="1" applyAlignment="1">
      <alignment horizontal="justify" vertical="center" wrapText="1"/>
    </xf>
    <xf numFmtId="0" fontId="12" fillId="4" borderId="53" xfId="0" applyFont="1" applyFill="1" applyBorder="1" applyAlignment="1">
      <alignment horizontal="center" vertical="center" wrapText="1"/>
    </xf>
    <xf numFmtId="44" fontId="19" fillId="0" borderId="55" xfId="1" applyFont="1" applyBorder="1" applyAlignment="1">
      <alignment horizontal="center" vertical="center" wrapText="1"/>
    </xf>
    <xf numFmtId="0" fontId="19" fillId="0" borderId="1" xfId="0" applyFont="1" applyBorder="1" applyAlignment="1">
      <alignment vertical="center" wrapText="1"/>
    </xf>
    <xf numFmtId="0" fontId="19" fillId="0" borderId="18"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41" xfId="0" applyFont="1" applyBorder="1" applyAlignment="1">
      <alignment vertical="center" wrapText="1"/>
    </xf>
    <xf numFmtId="0" fontId="19" fillId="0" borderId="58" xfId="0" applyFont="1" applyBorder="1" applyAlignment="1">
      <alignment vertical="center" wrapText="1"/>
    </xf>
    <xf numFmtId="0" fontId="19" fillId="0" borderId="40" xfId="0" applyFont="1" applyBorder="1" applyAlignment="1">
      <alignment vertical="center" wrapText="1"/>
    </xf>
    <xf numFmtId="0" fontId="19" fillId="0" borderId="3" xfId="0" applyFont="1" applyBorder="1" applyAlignment="1">
      <alignment vertical="center" wrapText="1"/>
    </xf>
    <xf numFmtId="0" fontId="19" fillId="0" borderId="13" xfId="0" applyFont="1" applyBorder="1" applyAlignment="1">
      <alignment vertical="center" wrapText="1"/>
    </xf>
    <xf numFmtId="0" fontId="49" fillId="4" borderId="4" xfId="0" applyFont="1" applyFill="1" applyBorder="1" applyAlignment="1">
      <alignment horizontal="center" vertical="center" wrapText="1"/>
    </xf>
    <xf numFmtId="0" fontId="49" fillId="4" borderId="5" xfId="0" applyFont="1" applyFill="1" applyBorder="1" applyAlignment="1">
      <alignment horizontal="center" vertical="center" wrapText="1"/>
    </xf>
    <xf numFmtId="0" fontId="13" fillId="4" borderId="42" xfId="0" applyFont="1" applyFill="1" applyBorder="1" applyAlignment="1">
      <alignment horizontal="left" vertical="top" wrapText="1"/>
    </xf>
    <xf numFmtId="0" fontId="13" fillId="4" borderId="23" xfId="0" applyFont="1" applyFill="1" applyBorder="1" applyAlignment="1">
      <alignment horizontal="left" vertical="top" wrapText="1"/>
    </xf>
    <xf numFmtId="0" fontId="13" fillId="4" borderId="25" xfId="0" applyFont="1" applyFill="1" applyBorder="1" applyAlignment="1">
      <alignment horizontal="left" vertical="top" wrapText="1"/>
    </xf>
    <xf numFmtId="0" fontId="30" fillId="5" borderId="18" xfId="0" applyFont="1" applyFill="1" applyBorder="1" applyAlignment="1" applyProtection="1">
      <alignment horizontal="center" vertical="center" wrapText="1"/>
      <protection locked="0"/>
    </xf>
    <xf numFmtId="0" fontId="12" fillId="5" borderId="4" xfId="0" applyFont="1" applyFill="1" applyBorder="1" applyAlignment="1">
      <alignment horizontal="center" vertical="top" wrapText="1"/>
    </xf>
    <xf numFmtId="0" fontId="12" fillId="5" borderId="5" xfId="0" applyFont="1" applyFill="1" applyBorder="1" applyAlignment="1">
      <alignment horizontal="center" vertical="top" wrapText="1"/>
    </xf>
    <xf numFmtId="0" fontId="13" fillId="5" borderId="4" xfId="0" applyFont="1" applyFill="1" applyBorder="1" applyAlignment="1" applyProtection="1">
      <alignment horizontal="center" wrapText="1"/>
      <protection locked="0"/>
    </xf>
    <xf numFmtId="0" fontId="13" fillId="5" borderId="4" xfId="0" applyFont="1" applyFill="1" applyBorder="1" applyAlignment="1">
      <alignment horizontal="center" vertical="center" wrapText="1"/>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13" fillId="5" borderId="6" xfId="0" applyFont="1" applyFill="1" applyBorder="1" applyAlignment="1">
      <alignment horizontal="center" vertical="center" wrapText="1"/>
    </xf>
    <xf numFmtId="0" fontId="13" fillId="5" borderId="4"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62" fillId="4" borderId="1" xfId="0" applyFont="1" applyFill="1" applyBorder="1" applyAlignment="1">
      <alignment horizontal="center" vertical="center"/>
    </xf>
    <xf numFmtId="0" fontId="62" fillId="4" borderId="18" xfId="0" applyFont="1" applyFill="1" applyBorder="1" applyAlignment="1">
      <alignment horizontal="center" vertical="center"/>
    </xf>
    <xf numFmtId="44" fontId="43" fillId="0" borderId="5" xfId="1" applyFont="1" applyBorder="1" applyAlignment="1">
      <alignment horizontal="center" vertical="center" wrapText="1"/>
    </xf>
    <xf numFmtId="0" fontId="13" fillId="5" borderId="5" xfId="0" applyFont="1" applyFill="1" applyBorder="1" applyAlignment="1">
      <alignment horizontal="center" vertical="center" wrapText="1"/>
    </xf>
    <xf numFmtId="0" fontId="12" fillId="5" borderId="14" xfId="0" applyFont="1" applyFill="1" applyBorder="1" applyAlignment="1">
      <alignment horizontal="center" vertical="center"/>
    </xf>
    <xf numFmtId="0" fontId="12" fillId="5" borderId="16" xfId="0" applyFont="1" applyFill="1" applyBorder="1" applyAlignment="1">
      <alignment horizontal="center" vertical="center"/>
    </xf>
    <xf numFmtId="0" fontId="61" fillId="0" borderId="10" xfId="0" applyFont="1" applyBorder="1" applyAlignment="1">
      <alignment horizontal="center" vertical="center" wrapText="1"/>
    </xf>
    <xf numFmtId="0" fontId="61" fillId="5" borderId="11"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65" xfId="0" applyFont="1" applyFill="1" applyBorder="1" applyAlignment="1">
      <alignment horizontal="justify" vertical="center" wrapText="1"/>
    </xf>
    <xf numFmtId="0" fontId="12" fillId="4" borderId="25" xfId="0" applyFont="1" applyFill="1" applyBorder="1" applyAlignment="1">
      <alignment horizontal="justify" vertical="center" wrapText="1"/>
    </xf>
    <xf numFmtId="0" fontId="19" fillId="5" borderId="1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 xfId="0" applyFont="1" applyFill="1" applyBorder="1" applyAlignment="1">
      <alignment horizontal="center" vertical="center" textRotation="90" wrapText="1"/>
    </xf>
    <xf numFmtId="0" fontId="13" fillId="4" borderId="18" xfId="0" applyFont="1" applyFill="1" applyBorder="1" applyAlignment="1">
      <alignment horizontal="center" vertical="center" textRotation="90" wrapText="1"/>
    </xf>
    <xf numFmtId="0" fontId="13" fillId="4" borderId="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5" fillId="0" borderId="0" xfId="0" applyFont="1" applyAlignment="1">
      <alignment horizontal="left"/>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0" fillId="0" borderId="17"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2" fillId="0" borderId="1" xfId="0" applyFont="1" applyBorder="1" applyAlignment="1">
      <alignment horizontal="center" wrapText="1"/>
    </xf>
    <xf numFmtId="0" fontId="13" fillId="0" borderId="18" xfId="0"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lignment horizontal="center" vertical="center" textRotation="90" wrapText="1"/>
    </xf>
    <xf numFmtId="0" fontId="12" fillId="4" borderId="2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9" fillId="2" borderId="0" xfId="0" applyFont="1" applyFill="1" applyAlignment="1">
      <alignment vertical="top" wrapText="1"/>
    </xf>
    <xf numFmtId="0" fontId="16" fillId="0" borderId="44" xfId="0" applyFont="1" applyBorder="1" applyAlignment="1">
      <alignment horizont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49" fontId="13" fillId="0" borderId="9" xfId="0" quotePrefix="1" applyNumberFormat="1" applyFont="1" applyBorder="1" applyProtection="1">
      <protection locked="0"/>
    </xf>
    <xf numFmtId="49" fontId="13" fillId="0" borderId="10" xfId="0" applyNumberFormat="1" applyFont="1" applyBorder="1" applyProtection="1">
      <protection locked="0"/>
    </xf>
    <xf numFmtId="0" fontId="12" fillId="4" borderId="2" xfId="0" applyFont="1" applyFill="1" applyBorder="1" applyAlignment="1">
      <alignment horizontal="center" vertical="center" wrapText="1"/>
    </xf>
    <xf numFmtId="0" fontId="68" fillId="7" borderId="0" xfId="0" applyFont="1" applyFill="1" applyBorder="1" applyAlignment="1">
      <alignment horizontal="center" vertical="center" wrapText="1"/>
    </xf>
    <xf numFmtId="0" fontId="0" fillId="0" borderId="0" xfId="0" applyBorder="1"/>
    <xf numFmtId="0" fontId="69" fillId="0" borderId="0" xfId="0" applyFont="1" applyBorder="1" applyAlignment="1">
      <alignment horizontal="center" vertical="center" wrapText="1"/>
    </xf>
    <xf numFmtId="0" fontId="68" fillId="0" borderId="0" xfId="0" applyFont="1" applyBorder="1" applyAlignment="1">
      <alignment horizontal="justify"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8" xfId="0" applyFont="1" applyBorder="1" applyAlignment="1">
      <alignment horizontal="center" vertical="center" wrapText="1"/>
    </xf>
    <xf numFmtId="0" fontId="71" fillId="0" borderId="18" xfId="0" applyFont="1" applyBorder="1" applyAlignment="1">
      <alignment horizontal="center" wrapText="1"/>
    </xf>
    <xf numFmtId="0" fontId="71" fillId="0" borderId="61" xfId="0" applyFont="1" applyBorder="1" applyAlignment="1">
      <alignment horizontal="center"/>
    </xf>
    <xf numFmtId="0" fontId="71" fillId="0" borderId="62" xfId="0" applyFont="1" applyBorder="1" applyAlignment="1">
      <alignment horizontal="center"/>
    </xf>
    <xf numFmtId="0" fontId="71" fillId="0" borderId="63" xfId="0" applyFont="1" applyBorder="1" applyAlignment="1">
      <alignment horizontal="center"/>
    </xf>
    <xf numFmtId="0" fontId="0" fillId="0" borderId="0" xfId="0" applyFont="1" applyAlignment="1">
      <alignment vertical="top" wrapText="1"/>
    </xf>
    <xf numFmtId="0" fontId="16" fillId="2" borderId="3"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6" fillId="3" borderId="6" xfId="0" applyFont="1" applyFill="1" applyBorder="1" applyAlignment="1">
      <alignment horizontal="center" vertical="center"/>
    </xf>
    <xf numFmtId="0" fontId="6" fillId="3" borderId="17" xfId="0" applyFont="1" applyFill="1" applyBorder="1" applyAlignment="1">
      <alignment horizontal="center" vertical="center"/>
    </xf>
    <xf numFmtId="0" fontId="16" fillId="2" borderId="17" xfId="0" applyFont="1" applyFill="1" applyBorder="1" applyAlignment="1">
      <alignment horizontal="center" vertical="center" wrapText="1"/>
    </xf>
    <xf numFmtId="0" fontId="12" fillId="2" borderId="0" xfId="0" applyFont="1" applyFill="1"/>
    <xf numFmtId="0" fontId="29" fillId="2" borderId="0" xfId="0" applyFont="1" applyFill="1"/>
    <xf numFmtId="0" fontId="35" fillId="2" borderId="0" xfId="0" applyFont="1" applyFill="1" applyBorder="1" applyAlignment="1">
      <alignment horizontal="center" vertical="center" wrapText="1"/>
    </xf>
    <xf numFmtId="0" fontId="50" fillId="2" borderId="2" xfId="0" applyFont="1" applyFill="1" applyBorder="1" applyAlignment="1" applyProtection="1">
      <alignment horizontal="center" vertical="center" wrapText="1"/>
      <protection locked="0"/>
    </xf>
    <xf numFmtId="0" fontId="50" fillId="5" borderId="18"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12" fillId="0" borderId="18" xfId="0" applyFont="1" applyBorder="1" applyAlignment="1" applyProtection="1">
      <alignment horizontal="left" vertical="top" wrapText="1"/>
      <protection locked="0"/>
    </xf>
    <xf numFmtId="0" fontId="16" fillId="6" borderId="1" xfId="0" applyFont="1" applyFill="1" applyBorder="1" applyAlignment="1">
      <alignment horizontal="center" vertical="center" wrapText="1"/>
    </xf>
    <xf numFmtId="0" fontId="12" fillId="0" borderId="0" xfId="0" applyFont="1" applyAlignment="1">
      <alignment vertical="top" wrapText="1"/>
    </xf>
    <xf numFmtId="0" fontId="12" fillId="0" borderId="1" xfId="0" applyFont="1" applyBorder="1" applyAlignment="1" applyProtection="1">
      <alignment horizontal="left" vertical="top" wrapText="1"/>
      <protection locked="0"/>
    </xf>
    <xf numFmtId="0" fontId="9" fillId="0" borderId="0" xfId="0" applyFont="1" applyAlignment="1">
      <alignment vertical="center"/>
    </xf>
    <xf numFmtId="0" fontId="13" fillId="0" borderId="5" xfId="0" applyFont="1" applyBorder="1" applyAlignment="1" applyProtection="1">
      <alignment horizontal="center" vertical="center" wrapText="1"/>
      <protection locked="0"/>
    </xf>
    <xf numFmtId="0" fontId="12" fillId="0" borderId="0" xfId="0" applyFont="1"/>
    <xf numFmtId="0" fontId="12" fillId="2" borderId="0" xfId="0" applyFont="1" applyFill="1"/>
    <xf numFmtId="0" fontId="12" fillId="0" borderId="0" xfId="0" applyFont="1" applyAlignment="1"/>
    <xf numFmtId="0" fontId="12" fillId="2" borderId="0" xfId="0" applyFont="1" applyFill="1" applyBorder="1"/>
    <xf numFmtId="0" fontId="12" fillId="0" borderId="0" xfId="0" applyFont="1" applyFill="1"/>
    <xf numFmtId="0" fontId="12" fillId="0" borderId="0" xfId="0" applyFont="1" applyFill="1" applyBorder="1" applyAlignment="1" applyProtection="1">
      <alignment horizontal="left" vertical="top" wrapText="1"/>
      <protection locked="0"/>
    </xf>
    <xf numFmtId="0" fontId="12" fillId="0" borderId="6" xfId="0" applyFont="1" applyBorder="1" applyAlignment="1">
      <alignment horizontal="center" vertical="center"/>
    </xf>
    <xf numFmtId="0" fontId="12" fillId="0" borderId="45" xfId="0" applyFont="1" applyBorder="1"/>
    <xf numFmtId="0" fontId="12" fillId="0" borderId="0" xfId="0" applyFont="1" applyBorder="1"/>
    <xf numFmtId="0" fontId="23" fillId="0" borderId="0" xfId="0" applyFont="1" applyBorder="1" applyAlignment="1">
      <alignment vertical="top"/>
    </xf>
    <xf numFmtId="0" fontId="13"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4" xfId="0" applyFont="1" applyBorder="1" applyAlignment="1">
      <alignment horizontal="center"/>
    </xf>
    <xf numFmtId="0" fontId="13" fillId="6" borderId="1"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6" fillId="2" borderId="4" xfId="0" applyFont="1" applyFill="1" applyBorder="1" applyAlignment="1">
      <alignment vertical="center" wrapText="1"/>
    </xf>
    <xf numFmtId="0" fontId="29" fillId="0" borderId="6" xfId="0" applyFont="1" applyBorder="1" applyAlignment="1">
      <alignment horizontal="center"/>
    </xf>
    <xf numFmtId="0" fontId="13" fillId="2" borderId="0" xfId="0" applyFont="1" applyFill="1" applyBorder="1" applyAlignment="1">
      <alignmen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6" fillId="0" borderId="1"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9" fillId="0" borderId="0" xfId="0" applyFont="1" applyBorder="1" applyAlignment="1">
      <alignment horizontal="center" vertical="center" wrapText="1"/>
    </xf>
    <xf numFmtId="0" fontId="35" fillId="0" borderId="0" xfId="0" applyFont="1" applyAlignment="1">
      <alignment horizontal="center" wrapText="1"/>
    </xf>
    <xf numFmtId="0" fontId="12" fillId="4" borderId="1" xfId="0" applyFont="1" applyFill="1" applyBorder="1" applyAlignment="1">
      <alignment horizontal="center" vertical="center" wrapText="1"/>
    </xf>
    <xf numFmtId="0" fontId="0" fillId="0" borderId="0" xfId="0" applyAlignment="1">
      <alignment horizontal="left" vertical="top" wrapText="1"/>
    </xf>
    <xf numFmtId="0" fontId="49" fillId="4" borderId="8"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32" fillId="0" borderId="0" xfId="0" applyFont="1" applyAlignment="1">
      <alignment horizontal="left" vertical="center"/>
    </xf>
    <xf numFmtId="0" fontId="72" fillId="0" borderId="0" xfId="0" applyFont="1" applyBorder="1" applyAlignment="1">
      <alignment horizontal="center" vertical="center"/>
    </xf>
    <xf numFmtId="0" fontId="72" fillId="0" borderId="0" xfId="0" applyFont="1" applyBorder="1" applyAlignment="1">
      <alignment horizontal="center" vertical="center" wrapText="1"/>
    </xf>
    <xf numFmtId="0" fontId="61" fillId="0" borderId="0" xfId="0" applyFont="1" applyBorder="1" applyAlignment="1">
      <alignment horizontal="center" vertical="center" wrapText="1"/>
    </xf>
    <xf numFmtId="0" fontId="61" fillId="5" borderId="0" xfId="0" applyFont="1" applyFill="1" applyBorder="1" applyAlignment="1">
      <alignment horizontal="center" vertical="center" wrapText="1"/>
    </xf>
    <xf numFmtId="0" fontId="12" fillId="0" borderId="75" xfId="0" applyFont="1" applyBorder="1" applyAlignment="1">
      <alignment horizontal="center" vertical="center" wrapText="1"/>
    </xf>
    <xf numFmtId="0" fontId="73"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76" xfId="0" applyFont="1" applyBorder="1" applyAlignment="1">
      <alignment horizontal="center" vertical="center" wrapText="1"/>
    </xf>
    <xf numFmtId="0" fontId="73"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4" borderId="1" xfId="0" applyFont="1" applyFill="1" applyBorder="1" applyAlignment="1">
      <alignment horizontal="center" vertical="center" textRotation="90" wrapText="1"/>
    </xf>
    <xf numFmtId="0" fontId="13" fillId="4" borderId="18" xfId="0" applyFont="1" applyFill="1" applyBorder="1" applyAlignment="1">
      <alignment horizontal="center" vertical="center" textRotation="90" wrapText="1"/>
    </xf>
    <xf numFmtId="0" fontId="13" fillId="0" borderId="1" xfId="0" applyFont="1" applyBorder="1" applyAlignment="1" applyProtection="1">
      <alignment horizontal="center" vertical="center" wrapText="1"/>
      <protection locked="0"/>
    </xf>
    <xf numFmtId="0" fontId="15" fillId="0" borderId="0" xfId="0" applyFont="1" applyBorder="1" applyAlignment="1">
      <alignment horizontal="center" vertical="center"/>
    </xf>
    <xf numFmtId="0" fontId="6" fillId="4" borderId="18" xfId="0" applyFont="1" applyFill="1" applyBorder="1" applyAlignment="1">
      <alignment horizontal="center" vertical="center" wrapText="1"/>
    </xf>
    <xf numFmtId="0" fontId="35" fillId="0" borderId="0" xfId="0" applyFont="1" applyAlignment="1">
      <alignment horizontal="center" wrapText="1"/>
    </xf>
    <xf numFmtId="3" fontId="13" fillId="0" borderId="6" xfId="0" applyNumberFormat="1" applyFont="1" applyBorder="1" applyAlignment="1" applyProtection="1">
      <alignment horizontal="center" vertical="center" wrapText="1"/>
      <protection locked="0"/>
    </xf>
    <xf numFmtId="0" fontId="15" fillId="0" borderId="0" xfId="0" applyFont="1" applyBorder="1" applyAlignment="1">
      <alignment horizontal="center" vertical="center" wrapText="1"/>
    </xf>
    <xf numFmtId="49" fontId="13" fillId="0" borderId="4" xfId="0" applyNumberFormat="1" applyFont="1" applyBorder="1" applyAlignment="1" applyProtection="1">
      <alignment horizontal="center" vertical="center" wrapText="1"/>
      <protection locked="0"/>
    </xf>
    <xf numFmtId="0" fontId="73" fillId="0" borderId="0" xfId="0" applyFont="1" applyAlignment="1">
      <alignment horizontal="center" vertical="center" wrapText="1"/>
    </xf>
    <xf numFmtId="0" fontId="13"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43" fillId="0" borderId="0" xfId="0" applyFont="1" applyAlignment="1">
      <alignment wrapText="1"/>
    </xf>
    <xf numFmtId="0" fontId="43" fillId="0" borderId="1" xfId="0" applyFont="1" applyBorder="1" applyAlignment="1">
      <alignment vertical="center" wrapTex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 xfId="0" applyFont="1" applyBorder="1" applyAlignment="1">
      <alignment horizontal="left" vertical="center"/>
    </xf>
    <xf numFmtId="0" fontId="9" fillId="0" borderId="0" xfId="0" applyFont="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0" fillId="0" borderId="17" xfId="0" applyFont="1" applyBorder="1" applyAlignment="1">
      <alignment horizontal="center" vertical="center" wrapText="1"/>
    </xf>
    <xf numFmtId="0" fontId="16" fillId="4" borderId="1" xfId="0" applyFont="1" applyFill="1" applyBorder="1" applyAlignment="1" applyProtection="1">
      <alignment horizontal="center" vertical="center" wrapText="1"/>
      <protection locked="0"/>
    </xf>
    <xf numFmtId="0" fontId="42" fillId="0" borderId="4" xfId="0" applyFont="1" applyBorder="1" applyAlignment="1">
      <alignment horizontal="center"/>
    </xf>
    <xf numFmtId="0" fontId="42" fillId="5" borderId="5" xfId="0" applyFont="1" applyFill="1" applyBorder="1" applyAlignment="1">
      <alignment horizontal="center"/>
    </xf>
    <xf numFmtId="0" fontId="29" fillId="0" borderId="0" xfId="0" applyFont="1" applyAlignment="1">
      <alignment horizontal="left"/>
    </xf>
    <xf numFmtId="0" fontId="29" fillId="0" borderId="0" xfId="0" applyFont="1" applyAlignment="1">
      <alignment horizontal="left" wrapText="1"/>
    </xf>
    <xf numFmtId="0" fontId="42" fillId="0" borderId="0" xfId="0" applyFont="1"/>
    <xf numFmtId="0" fontId="75" fillId="0" borderId="17" xfId="0" applyFont="1" applyBorder="1" applyAlignment="1">
      <alignment horizontal="center" vertical="center" wrapText="1"/>
    </xf>
    <xf numFmtId="0" fontId="42" fillId="0" borderId="0" xfId="0" applyFont="1" applyAlignment="1">
      <alignment vertical="center"/>
    </xf>
    <xf numFmtId="0" fontId="32" fillId="0" borderId="0" xfId="0" applyFont="1"/>
    <xf numFmtId="0" fontId="42" fillId="0" borderId="23" xfId="0" applyFont="1" applyBorder="1" applyAlignment="1">
      <alignment horizontal="center"/>
    </xf>
    <xf numFmtId="0" fontId="0" fillId="0" borderId="0" xfId="0" applyAlignment="1">
      <alignment vertical="center"/>
    </xf>
    <xf numFmtId="0" fontId="56" fillId="3" borderId="0" xfId="0" applyFont="1" applyFill="1" applyAlignment="1" applyProtection="1">
      <alignment horizontal="left"/>
    </xf>
    <xf numFmtId="0" fontId="55" fillId="3" borderId="0" xfId="0" applyFont="1" applyFill="1" applyAlignment="1" applyProtection="1">
      <alignment horizontal="left"/>
    </xf>
    <xf numFmtId="0" fontId="0" fillId="3" borderId="32" xfId="0" applyFill="1" applyBorder="1" applyAlignment="1" applyProtection="1">
      <alignment horizontal="center"/>
    </xf>
    <xf numFmtId="0" fontId="11" fillId="3" borderId="0" xfId="0" applyFont="1" applyFill="1" applyBorder="1" applyAlignment="1" applyProtection="1">
      <alignment horizontal="center"/>
    </xf>
    <xf numFmtId="0" fontId="70" fillId="3" borderId="0"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35" fillId="2" borderId="33" xfId="0" applyFont="1" applyFill="1" applyBorder="1" applyAlignment="1" applyProtection="1">
      <alignment horizontal="center" vertical="center" wrapText="1"/>
    </xf>
    <xf numFmtId="0" fontId="16" fillId="6" borderId="7"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6" fillId="6" borderId="8" xfId="0" applyFont="1" applyFill="1" applyBorder="1" applyAlignment="1" applyProtection="1">
      <alignment horizontal="center" vertical="center" wrapText="1"/>
    </xf>
    <xf numFmtId="0" fontId="16" fillId="6" borderId="18" xfId="0" applyFont="1" applyFill="1" applyBorder="1" applyAlignment="1" applyProtection="1">
      <alignment horizontal="center" vertical="center" wrapText="1"/>
    </xf>
    <xf numFmtId="0" fontId="29" fillId="2" borderId="37" xfId="0" applyFont="1" applyFill="1" applyBorder="1" applyAlignment="1" applyProtection="1">
      <alignment horizontal="left" vertical="top" wrapText="1"/>
    </xf>
    <xf numFmtId="0" fontId="16" fillId="6" borderId="20" xfId="0" applyFont="1" applyFill="1" applyBorder="1" applyAlignment="1" applyProtection="1">
      <alignment horizontal="center" vertical="center" wrapText="1"/>
    </xf>
    <xf numFmtId="0" fontId="16" fillId="6" borderId="17" xfId="0" applyFont="1" applyFill="1" applyBorder="1" applyAlignment="1" applyProtection="1">
      <alignment horizontal="center" vertical="center" wrapText="1"/>
    </xf>
    <xf numFmtId="0" fontId="13" fillId="3" borderId="47" xfId="0" applyFont="1" applyFill="1" applyBorder="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13" fillId="3" borderId="34" xfId="0" applyFont="1" applyFill="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35" fillId="2" borderId="0"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9" fillId="2" borderId="0" xfId="0" applyFont="1" applyFill="1" applyAlignment="1">
      <alignment horizontal="left" wrapText="1"/>
    </xf>
    <xf numFmtId="0" fontId="16" fillId="6" borderId="8"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22" fillId="3" borderId="36" xfId="0" applyFont="1" applyFill="1" applyBorder="1" applyAlignment="1">
      <alignment horizontal="left" vertical="center"/>
    </xf>
    <xf numFmtId="0" fontId="22" fillId="3" borderId="28" xfId="0" applyFont="1" applyFill="1" applyBorder="1" applyAlignment="1">
      <alignment horizontal="left" vertical="center"/>
    </xf>
    <xf numFmtId="0" fontId="22" fillId="3" borderId="22" xfId="0" applyFont="1" applyFill="1" applyBorder="1" applyAlignment="1">
      <alignment horizontal="left" vertical="center"/>
    </xf>
    <xf numFmtId="0" fontId="25" fillId="6" borderId="20"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64" fillId="3" borderId="17" xfId="0" applyFont="1" applyFill="1" applyBorder="1" applyAlignment="1">
      <alignment horizontal="center"/>
    </xf>
    <xf numFmtId="0" fontId="64" fillId="3" borderId="1" xfId="0" applyFont="1" applyFill="1" applyBorder="1" applyAlignment="1">
      <alignment horizontal="center"/>
    </xf>
    <xf numFmtId="0" fontId="64" fillId="3" borderId="18" xfId="0" applyFont="1" applyFill="1" applyBorder="1" applyAlignment="1">
      <alignment horizontal="center"/>
    </xf>
    <xf numFmtId="0" fontId="64" fillId="3" borderId="6" xfId="0" applyFont="1" applyFill="1" applyBorder="1" applyAlignment="1">
      <alignment horizontal="center"/>
    </xf>
    <xf numFmtId="0" fontId="64" fillId="3" borderId="4" xfId="0" applyFont="1" applyFill="1" applyBorder="1" applyAlignment="1">
      <alignment horizontal="center"/>
    </xf>
    <xf numFmtId="0" fontId="64" fillId="3" borderId="5" xfId="0" applyFont="1" applyFill="1" applyBorder="1" applyAlignment="1">
      <alignment horizontal="center"/>
    </xf>
    <xf numFmtId="0" fontId="64" fillId="3" borderId="20" xfId="0" applyFont="1" applyFill="1" applyBorder="1" applyAlignment="1">
      <alignment horizontal="center"/>
    </xf>
    <xf numFmtId="0" fontId="64" fillId="3" borderId="7" xfId="0" applyFont="1" applyFill="1" applyBorder="1" applyAlignment="1">
      <alignment horizontal="center"/>
    </xf>
    <xf numFmtId="0" fontId="64" fillId="3" borderId="8" xfId="0" applyFont="1" applyFill="1" applyBorder="1" applyAlignment="1">
      <alignment horizontal="center"/>
    </xf>
    <xf numFmtId="0" fontId="29" fillId="0" borderId="0" xfId="0" applyFont="1" applyAlignment="1">
      <alignment horizontal="center"/>
    </xf>
    <xf numFmtId="0" fontId="29" fillId="6" borderId="7"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32" fillId="2" borderId="33" xfId="0" applyFont="1" applyFill="1" applyBorder="1" applyAlignment="1">
      <alignment horizontal="center" vertical="center"/>
    </xf>
    <xf numFmtId="0" fontId="29" fillId="6" borderId="8"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8" xfId="0" applyFont="1" applyFill="1" applyBorder="1" applyAlignment="1" applyProtection="1">
      <alignment horizontal="center" vertical="top" wrapText="1"/>
      <protection locked="0"/>
    </xf>
    <xf numFmtId="0" fontId="29" fillId="6" borderId="18" xfId="0" applyFont="1" applyFill="1" applyBorder="1" applyAlignment="1" applyProtection="1">
      <alignment horizontal="center" vertical="top" wrapText="1"/>
      <protection locked="0"/>
    </xf>
    <xf numFmtId="0" fontId="29" fillId="0" borderId="0" xfId="0" applyFont="1" applyAlignment="1">
      <alignment horizontal="center" vertical="top" wrapText="1"/>
    </xf>
    <xf numFmtId="0" fontId="29" fillId="0" borderId="0" xfId="0" applyFont="1" applyAlignment="1">
      <alignment horizontal="center" vertical="top"/>
    </xf>
    <xf numFmtId="0" fontId="32" fillId="0" borderId="0" xfId="0" applyFont="1" applyAlignment="1">
      <alignment horizontal="center" vertical="center" wrapText="1"/>
    </xf>
    <xf numFmtId="0" fontId="29" fillId="6" borderId="17"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32" fillId="0" borderId="33" xfId="0" applyFont="1" applyBorder="1" applyAlignment="1">
      <alignment horizontal="center" vertical="center"/>
    </xf>
    <xf numFmtId="0" fontId="36" fillId="0" borderId="0" xfId="0" applyFont="1" applyAlignment="1">
      <alignment horizontal="center" vertical="center"/>
    </xf>
    <xf numFmtId="0" fontId="29" fillId="0" borderId="0" xfId="0" applyFont="1" applyBorder="1" applyAlignment="1">
      <alignment horizontal="center"/>
    </xf>
    <xf numFmtId="0" fontId="32" fillId="0" borderId="33" xfId="0" applyFont="1" applyBorder="1" applyAlignment="1">
      <alignment horizontal="center" vertical="center" wrapText="1"/>
    </xf>
    <xf numFmtId="0" fontId="29" fillId="6" borderId="18" xfId="0" applyFont="1" applyFill="1" applyBorder="1" applyAlignment="1">
      <alignment horizontal="left" vertical="top" wrapText="1"/>
    </xf>
    <xf numFmtId="0" fontId="29" fillId="6" borderId="18" xfId="0" applyFont="1" applyFill="1" applyBorder="1" applyAlignment="1">
      <alignment horizontal="left" vertical="top"/>
    </xf>
    <xf numFmtId="0" fontId="6" fillId="6" borderId="20"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6" fillId="6" borderId="8"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35" fillId="0" borderId="0" xfId="0" applyFont="1" applyAlignment="1">
      <alignment horizontal="center" vertical="center"/>
    </xf>
    <xf numFmtId="0" fontId="9" fillId="0" borderId="0" xfId="0" applyFont="1" applyAlignment="1">
      <alignment horizontal="center" vertical="center"/>
    </xf>
    <xf numFmtId="0" fontId="29" fillId="0" borderId="0" xfId="0" applyFont="1" applyBorder="1" applyAlignment="1">
      <alignment horizontal="left" vertical="top"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6" fillId="0" borderId="37" xfId="0" applyFont="1" applyBorder="1" applyAlignment="1">
      <alignment horizontal="left" vertical="top" wrapText="1"/>
    </xf>
    <xf numFmtId="0" fontId="6" fillId="0" borderId="0" xfId="0" applyFont="1" applyBorder="1" applyAlignment="1">
      <alignment horizontal="left" vertical="top" wrapText="1"/>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13" fillId="6" borderId="18" xfId="0" applyFont="1" applyFill="1" applyBorder="1" applyAlignment="1">
      <alignment horizontal="center" vertical="center" wrapText="1"/>
    </xf>
    <xf numFmtId="0" fontId="32" fillId="0" borderId="0" xfId="0" applyFont="1" applyBorder="1" applyAlignment="1">
      <alignment horizontal="center" vertical="center" wrapText="1"/>
    </xf>
    <xf numFmtId="0" fontId="29" fillId="0" borderId="0" xfId="0" applyFont="1" applyBorder="1" applyAlignment="1">
      <alignment horizontal="left" vertical="top"/>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9" fillId="2" borderId="0"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5" fillId="2" borderId="0" xfId="0" applyFont="1" applyFill="1" applyAlignment="1">
      <alignment horizontal="center" vertical="center"/>
    </xf>
    <xf numFmtId="0" fontId="13" fillId="3" borderId="27" xfId="0" applyFont="1" applyFill="1" applyBorder="1" applyAlignment="1" applyProtection="1">
      <alignment horizontal="left" vertical="center" wrapText="1"/>
      <protection locked="0"/>
    </xf>
    <xf numFmtId="0" fontId="13" fillId="3" borderId="28"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9" fillId="2" borderId="0" xfId="0" applyFont="1" applyFill="1" applyAlignment="1">
      <alignment horizontal="center" vertical="center" wrapText="1"/>
    </xf>
    <xf numFmtId="0" fontId="34" fillId="3" borderId="29" xfId="0" applyFont="1" applyFill="1" applyBorder="1" applyAlignment="1">
      <alignment horizontal="left" vertical="center"/>
    </xf>
    <xf numFmtId="0" fontId="34" fillId="3" borderId="30" xfId="0" applyFont="1" applyFill="1" applyBorder="1" applyAlignment="1">
      <alignment horizontal="left" vertical="center"/>
    </xf>
    <xf numFmtId="0" fontId="34" fillId="3" borderId="31" xfId="0" applyFont="1" applyFill="1" applyBorder="1" applyAlignment="1">
      <alignment horizontal="left" vertical="center"/>
    </xf>
    <xf numFmtId="0" fontId="13" fillId="3" borderId="3"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46" fillId="2" borderId="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34" xfId="0" applyFont="1" applyFill="1" applyBorder="1" applyAlignment="1" applyProtection="1">
      <alignment horizontal="left" vertical="center" wrapText="1"/>
      <protection locked="0"/>
    </xf>
    <xf numFmtId="0" fontId="13" fillId="3" borderId="35" xfId="0" applyFont="1" applyFill="1" applyBorder="1" applyAlignment="1" applyProtection="1">
      <alignment horizontal="left" vertical="center" wrapText="1"/>
      <protection locked="0"/>
    </xf>
    <xf numFmtId="0" fontId="13" fillId="3" borderId="26" xfId="0" applyFont="1" applyFill="1" applyBorder="1" applyAlignment="1" applyProtection="1">
      <alignment horizontal="left" vertical="center" wrapText="1"/>
      <protection locked="0"/>
    </xf>
    <xf numFmtId="0" fontId="13" fillId="4" borderId="20"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4" borderId="1" xfId="0" applyFont="1" applyFill="1" applyBorder="1" applyAlignment="1">
      <alignment horizontal="center" vertical="center" textRotation="90" wrapText="1"/>
    </xf>
    <xf numFmtId="0" fontId="13" fillId="4" borderId="18" xfId="0" applyFont="1" applyFill="1" applyBorder="1" applyAlignment="1">
      <alignment horizontal="center" vertical="center" textRotation="90" wrapText="1"/>
    </xf>
    <xf numFmtId="0" fontId="13" fillId="3" borderId="1" xfId="0" applyFont="1" applyFill="1" applyBorder="1" applyAlignment="1" applyProtection="1">
      <alignment horizontal="left" vertical="top" wrapText="1"/>
      <protection locked="0"/>
    </xf>
    <xf numFmtId="0" fontId="13" fillId="3" borderId="18"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34" fillId="3" borderId="36" xfId="0" applyFont="1" applyFill="1" applyBorder="1" applyAlignment="1">
      <alignment horizontal="left"/>
    </xf>
    <xf numFmtId="0" fontId="34" fillId="3" borderId="28" xfId="0" applyFont="1" applyFill="1" applyBorder="1" applyAlignment="1">
      <alignment horizontal="left"/>
    </xf>
    <xf numFmtId="0" fontId="34" fillId="3" borderId="22" xfId="0" applyFont="1" applyFill="1" applyBorder="1" applyAlignment="1">
      <alignment horizontal="left"/>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left" wrapText="1"/>
    </xf>
    <xf numFmtId="0" fontId="15" fillId="0" borderId="0" xfId="0" applyFont="1" applyBorder="1" applyAlignment="1">
      <alignment horizontal="left"/>
    </xf>
    <xf numFmtId="0" fontId="15" fillId="0" borderId="0" xfId="0" applyFont="1" applyAlignment="1">
      <alignment horizontal="left"/>
    </xf>
    <xf numFmtId="0" fontId="13" fillId="4" borderId="8" xfId="0" applyFont="1" applyFill="1" applyBorder="1" applyAlignment="1">
      <alignment horizontal="center" vertical="center" textRotation="90" wrapText="1"/>
    </xf>
    <xf numFmtId="0" fontId="29" fillId="0" borderId="0" xfId="0" applyFont="1" applyAlignment="1">
      <alignment horizontal="left" vertical="top" wrapText="1"/>
    </xf>
    <xf numFmtId="0" fontId="29" fillId="0" borderId="0" xfId="0" applyFont="1" applyAlignment="1">
      <alignment horizontal="left" vertical="top"/>
    </xf>
    <xf numFmtId="0" fontId="13" fillId="4" borderId="18"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32" fillId="0" borderId="0" xfId="0" applyFont="1" applyBorder="1" applyAlignment="1">
      <alignment horizontal="center" vertical="center"/>
    </xf>
    <xf numFmtId="0" fontId="13" fillId="0" borderId="45" xfId="0" applyFont="1" applyBorder="1" applyAlignment="1">
      <alignment horizontal="left" vertical="top" wrapText="1"/>
    </xf>
    <xf numFmtId="0" fontId="13" fillId="0" borderId="0" xfId="0" applyFont="1" applyAlignment="1">
      <alignment horizontal="left" vertical="top"/>
    </xf>
    <xf numFmtId="0" fontId="13" fillId="0" borderId="45" xfId="0" applyFont="1" applyBorder="1" applyAlignment="1">
      <alignment horizontal="left" vertical="top"/>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33" fillId="3" borderId="29" xfId="0" applyFont="1" applyFill="1" applyBorder="1" applyAlignment="1">
      <alignment horizontal="left"/>
    </xf>
    <xf numFmtId="0" fontId="33" fillId="3" borderId="30" xfId="0" applyFont="1" applyFill="1" applyBorder="1" applyAlignment="1">
      <alignment horizontal="left"/>
    </xf>
    <xf numFmtId="0" fontId="33" fillId="3" borderId="31" xfId="0" applyFont="1" applyFill="1" applyBorder="1" applyAlignment="1">
      <alignment horizontal="left"/>
    </xf>
    <xf numFmtId="0" fontId="12" fillId="3" borderId="3" xfId="0" applyFont="1" applyFill="1" applyBorder="1" applyAlignment="1" applyProtection="1">
      <alignment horizontal="center" vertical="top" wrapText="1"/>
      <protection locked="0"/>
    </xf>
    <xf numFmtId="0" fontId="12" fillId="3" borderId="13" xfId="0" applyFont="1" applyFill="1" applyBorder="1" applyAlignment="1" applyProtection="1">
      <alignment horizontal="center" vertical="top" wrapText="1"/>
      <protection locked="0"/>
    </xf>
    <xf numFmtId="0" fontId="12" fillId="3" borderId="4" xfId="0" applyFont="1" applyFill="1" applyBorder="1" applyAlignment="1" applyProtection="1">
      <alignment horizontal="center" vertical="top" wrapText="1"/>
      <protection locked="0"/>
    </xf>
    <xf numFmtId="0" fontId="12" fillId="3" borderId="5" xfId="0" applyFont="1" applyFill="1" applyBorder="1" applyAlignment="1" applyProtection="1">
      <alignment horizontal="center" vertical="top" wrapText="1"/>
      <protection locked="0"/>
    </xf>
    <xf numFmtId="0" fontId="32" fillId="2" borderId="33" xfId="0" applyFont="1" applyFill="1" applyBorder="1" applyAlignment="1">
      <alignment horizontal="center" vertical="center" wrapText="1"/>
    </xf>
    <xf numFmtId="0" fontId="12" fillId="3" borderId="3" xfId="0"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0" fontId="12"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15" fillId="2" borderId="0" xfId="0" applyFont="1" applyFill="1" applyBorder="1" applyAlignment="1">
      <alignment horizontal="center"/>
    </xf>
    <xf numFmtId="0" fontId="36" fillId="2" borderId="0" xfId="0" applyFont="1" applyFill="1" applyAlignment="1">
      <alignment horizontal="center" vertical="center"/>
    </xf>
    <xf numFmtId="0" fontId="32" fillId="2" borderId="0" xfId="0" applyFont="1" applyFill="1" applyAlignment="1">
      <alignment horizontal="center" vertical="center" wrapText="1"/>
    </xf>
    <xf numFmtId="0" fontId="29" fillId="0" borderId="0" xfId="0" applyFont="1" applyBorder="1" applyAlignment="1">
      <alignment horizontal="left"/>
    </xf>
    <xf numFmtId="0" fontId="9" fillId="0" borderId="0" xfId="0" applyFont="1" applyBorder="1" applyAlignment="1">
      <alignment horizontal="center" vertical="top" wrapText="1"/>
    </xf>
    <xf numFmtId="0" fontId="35" fillId="0" borderId="0" xfId="0" applyFont="1" applyAlignment="1">
      <alignment horizontal="center" vertical="center" wrapText="1"/>
    </xf>
    <xf numFmtId="0" fontId="13" fillId="3" borderId="27" xfId="0" applyFont="1" applyFill="1" applyBorder="1" applyAlignment="1" applyProtection="1">
      <alignment horizontal="center" vertical="top" wrapText="1"/>
      <protection locked="0"/>
    </xf>
    <xf numFmtId="0" fontId="13" fillId="3" borderId="28" xfId="0" applyFont="1" applyFill="1" applyBorder="1" applyAlignment="1" applyProtection="1">
      <alignment horizontal="center" vertical="top" wrapText="1"/>
      <protection locked="0"/>
    </xf>
    <xf numFmtId="0" fontId="13" fillId="3" borderId="22" xfId="0" applyFont="1" applyFill="1" applyBorder="1" applyAlignment="1" applyProtection="1">
      <alignment horizontal="center" vertical="top" wrapText="1"/>
      <protection locked="0"/>
    </xf>
    <xf numFmtId="0" fontId="13" fillId="3" borderId="34" xfId="0" applyFont="1" applyFill="1" applyBorder="1" applyAlignment="1" applyProtection="1">
      <alignment horizontal="center" vertical="top" wrapText="1"/>
      <protection locked="0"/>
    </xf>
    <xf numFmtId="0" fontId="13" fillId="3" borderId="35" xfId="0" applyFont="1" applyFill="1" applyBorder="1" applyAlignment="1" applyProtection="1">
      <alignment horizontal="center" vertical="top" wrapText="1"/>
      <protection locked="0"/>
    </xf>
    <xf numFmtId="0" fontId="13" fillId="3" borderId="26" xfId="0" applyFont="1" applyFill="1" applyBorder="1" applyAlignment="1" applyProtection="1">
      <alignment horizontal="center" vertical="top" wrapText="1"/>
      <protection locked="0"/>
    </xf>
    <xf numFmtId="0" fontId="15" fillId="0" borderId="0" xfId="0" applyFont="1" applyBorder="1" applyAlignment="1">
      <alignment horizontal="center" vertical="center"/>
    </xf>
    <xf numFmtId="0" fontId="36" fillId="0" borderId="0" xfId="0" applyFont="1" applyAlignment="1">
      <alignment horizontal="center" vertical="center" wrapText="1"/>
    </xf>
    <xf numFmtId="0" fontId="6" fillId="4" borderId="8" xfId="0" applyFont="1" applyFill="1" applyBorder="1" applyAlignment="1">
      <alignment horizontal="center" vertical="center" wrapText="1"/>
    </xf>
    <xf numFmtId="0" fontId="9" fillId="0" borderId="33" xfId="0" applyFont="1" applyBorder="1" applyAlignment="1">
      <alignment horizontal="center" vertical="center" wrapText="1"/>
    </xf>
    <xf numFmtId="0" fontId="8" fillId="0" borderId="0" xfId="0" applyFont="1" applyBorder="1" applyAlignment="1">
      <alignment horizontal="center"/>
    </xf>
    <xf numFmtId="0" fontId="6" fillId="4" borderId="20"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wrapText="1"/>
    </xf>
    <xf numFmtId="0" fontId="9" fillId="0" borderId="0" xfId="0" applyFont="1" applyBorder="1" applyAlignment="1">
      <alignment horizontal="center"/>
    </xf>
    <xf numFmtId="0" fontId="9" fillId="0" borderId="33" xfId="0" applyFont="1" applyBorder="1" applyAlignment="1">
      <alignment horizontal="center"/>
    </xf>
    <xf numFmtId="0" fontId="13" fillId="4" borderId="4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49" fillId="4" borderId="7" xfId="0" applyFont="1" applyFill="1" applyBorder="1" applyAlignment="1">
      <alignment horizontal="center" vertical="center" wrapText="1"/>
    </xf>
    <xf numFmtId="0" fontId="49" fillId="4" borderId="1" xfId="0" applyFont="1" applyFill="1" applyBorder="1" applyAlignment="1">
      <alignment horizontal="center" vertical="center" wrapText="1"/>
    </xf>
    <xf numFmtId="0" fontId="49" fillId="4" borderId="20" xfId="0" applyFont="1" applyFill="1" applyBorder="1" applyAlignment="1">
      <alignment horizontal="center" vertical="center" wrapText="1"/>
    </xf>
    <xf numFmtId="0" fontId="49" fillId="4" borderId="17" xfId="0" applyFont="1" applyFill="1" applyBorder="1" applyAlignment="1">
      <alignment horizontal="center" vertical="center" wrapText="1"/>
    </xf>
    <xf numFmtId="0" fontId="35" fillId="0" borderId="0" xfId="0" applyFont="1" applyAlignment="1">
      <alignment horizontal="center"/>
    </xf>
    <xf numFmtId="0" fontId="35" fillId="0" borderId="0" xfId="0" applyFont="1" applyAlignment="1">
      <alignment horizontal="center" wrapText="1"/>
    </xf>
    <xf numFmtId="0" fontId="34" fillId="3" borderId="29" xfId="0" applyFont="1" applyFill="1" applyBorder="1" applyAlignment="1">
      <alignment horizontal="center"/>
    </xf>
    <xf numFmtId="0" fontId="34" fillId="3" borderId="30" xfId="0" applyFont="1" applyFill="1" applyBorder="1" applyAlignment="1">
      <alignment horizontal="center"/>
    </xf>
    <xf numFmtId="0" fontId="34" fillId="3" borderId="31" xfId="0" applyFont="1" applyFill="1" applyBorder="1" applyAlignment="1">
      <alignment horizontal="center"/>
    </xf>
    <xf numFmtId="0" fontId="63" fillId="0" borderId="0" xfId="0" applyFont="1" applyAlignment="1">
      <alignment horizontal="left" vertical="top" wrapText="1"/>
    </xf>
    <xf numFmtId="0" fontId="13" fillId="4" borderId="27"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2" fillId="3" borderId="34" xfId="0" applyFont="1" applyFill="1" applyBorder="1" applyAlignment="1" applyProtection="1">
      <alignment horizontal="center" vertical="top" wrapText="1"/>
      <protection locked="0"/>
    </xf>
    <xf numFmtId="0" fontId="12" fillId="3" borderId="35" xfId="0" applyFont="1" applyFill="1" applyBorder="1" applyAlignment="1" applyProtection="1">
      <alignment horizontal="center" vertical="top" wrapText="1"/>
      <protection locked="0"/>
    </xf>
    <xf numFmtId="0" fontId="12" fillId="3" borderId="26" xfId="0" applyFont="1" applyFill="1" applyBorder="1" applyAlignment="1" applyProtection="1">
      <alignment horizontal="center" vertical="top" wrapText="1"/>
      <protection locked="0"/>
    </xf>
    <xf numFmtId="0" fontId="33" fillId="3" borderId="29" xfId="0" applyFont="1" applyFill="1" applyBorder="1" applyAlignment="1">
      <alignment horizontal="left" vertical="top"/>
    </xf>
    <xf numFmtId="0" fontId="33" fillId="3" borderId="30" xfId="0" applyFont="1" applyFill="1" applyBorder="1" applyAlignment="1">
      <alignment horizontal="left" vertical="top"/>
    </xf>
    <xf numFmtId="0" fontId="33" fillId="3" borderId="31" xfId="0" applyFont="1" applyFill="1" applyBorder="1" applyAlignment="1">
      <alignment horizontal="left" vertical="top"/>
    </xf>
    <xf numFmtId="0" fontId="12" fillId="3" borderId="27" xfId="0" applyFont="1" applyFill="1" applyBorder="1" applyAlignment="1" applyProtection="1">
      <alignment horizontal="center" vertical="top" wrapText="1"/>
      <protection locked="0"/>
    </xf>
    <xf numFmtId="0" fontId="12" fillId="3" borderId="28" xfId="0" applyFont="1" applyFill="1" applyBorder="1" applyAlignment="1" applyProtection="1">
      <alignment horizontal="center" vertical="top" wrapText="1"/>
      <protection locked="0"/>
    </xf>
    <xf numFmtId="0" fontId="12" fillId="3" borderId="22" xfId="0" applyFont="1" applyFill="1" applyBorder="1" applyAlignment="1" applyProtection="1">
      <alignment horizontal="center" vertical="top" wrapText="1"/>
      <protection locked="0"/>
    </xf>
    <xf numFmtId="0" fontId="35" fillId="0" borderId="0" xfId="0" applyFont="1" applyAlignment="1">
      <alignment horizontal="center" vertical="top" wrapText="1"/>
    </xf>
    <xf numFmtId="0" fontId="35" fillId="0" borderId="0" xfId="0" applyFont="1" applyAlignment="1">
      <alignment horizontal="center" vertical="top"/>
    </xf>
    <xf numFmtId="0" fontId="29" fillId="0" borderId="0" xfId="0" applyFont="1" applyAlignment="1">
      <alignment horizontal="left" wrapText="1"/>
    </xf>
    <xf numFmtId="0" fontId="63" fillId="2" borderId="0" xfId="0" applyFont="1" applyFill="1" applyAlignment="1">
      <alignment horizontal="center" vertical="center" wrapText="1"/>
    </xf>
    <xf numFmtId="0" fontId="16" fillId="4" borderId="7"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9" fillId="0" borderId="33" xfId="0" applyFont="1" applyBorder="1" applyAlignment="1">
      <alignment horizontal="center" vertical="top" wrapText="1"/>
    </xf>
    <xf numFmtId="0" fontId="12" fillId="4" borderId="1" xfId="0" applyFont="1" applyFill="1" applyBorder="1" applyAlignment="1">
      <alignment horizontal="center" vertical="center"/>
    </xf>
    <xf numFmtId="0" fontId="16" fillId="4" borderId="1" xfId="0" applyFont="1" applyFill="1" applyBorder="1" applyAlignment="1" applyProtection="1">
      <alignment horizontal="center" vertical="center" wrapText="1"/>
      <protection locked="0"/>
    </xf>
    <xf numFmtId="0" fontId="12" fillId="4" borderId="18"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3" fillId="4" borderId="28" xfId="0" applyFont="1" applyFill="1" applyBorder="1" applyAlignment="1">
      <alignment horizontal="center" vertical="center" wrapText="1"/>
    </xf>
    <xf numFmtId="0" fontId="43" fillId="4" borderId="2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0" fillId="0" borderId="0" xfId="0" applyAlignment="1">
      <alignment horizontal="left" vertical="top" wrapText="1"/>
    </xf>
    <xf numFmtId="0" fontId="49" fillId="4" borderId="6"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49" fillId="4" borderId="8" xfId="0" applyFont="1" applyFill="1" applyBorder="1" applyAlignment="1">
      <alignment horizontal="center" vertical="center" wrapText="1"/>
    </xf>
    <xf numFmtId="0" fontId="12" fillId="4" borderId="73" xfId="0" applyFont="1" applyFill="1" applyBorder="1" applyAlignment="1">
      <alignment horizontal="left" vertical="center" wrapText="1"/>
    </xf>
    <xf numFmtId="0" fontId="12" fillId="4" borderId="74" xfId="0" applyFont="1" applyFill="1" applyBorder="1" applyAlignment="1">
      <alignment horizontal="left" vertical="center" wrapText="1"/>
    </xf>
    <xf numFmtId="0" fontId="12" fillId="4" borderId="63" xfId="0" applyFont="1" applyFill="1" applyBorder="1" applyAlignment="1">
      <alignment horizontal="left" vertical="center" wrapText="1"/>
    </xf>
    <xf numFmtId="0" fontId="12" fillId="4" borderId="69" xfId="0" applyFont="1" applyFill="1" applyBorder="1" applyAlignment="1">
      <alignment horizontal="left" vertical="center" wrapText="1"/>
    </xf>
    <xf numFmtId="0" fontId="12" fillId="4" borderId="70" xfId="0" applyFont="1" applyFill="1" applyBorder="1" applyAlignment="1">
      <alignment horizontal="left" vertical="center" wrapText="1"/>
    </xf>
    <xf numFmtId="0" fontId="12" fillId="4" borderId="62" xfId="0" applyFont="1" applyFill="1" applyBorder="1" applyAlignment="1">
      <alignment horizontal="left" vertical="center" wrapText="1"/>
    </xf>
    <xf numFmtId="0" fontId="12" fillId="4" borderId="71" xfId="0" applyFont="1" applyFill="1" applyBorder="1" applyAlignment="1">
      <alignment horizontal="left" vertical="center" wrapText="1"/>
    </xf>
    <xf numFmtId="0" fontId="12" fillId="4" borderId="72" xfId="0" applyFont="1" applyFill="1" applyBorder="1" applyAlignment="1">
      <alignment horizontal="left" vertical="center" wrapText="1"/>
    </xf>
    <xf numFmtId="0" fontId="12" fillId="4" borderId="61" xfId="0" applyFont="1" applyFill="1" applyBorder="1" applyAlignment="1">
      <alignment horizontal="left" vertical="center" wrapText="1"/>
    </xf>
    <xf numFmtId="0" fontId="12" fillId="0" borderId="59" xfId="0" applyFont="1" applyBorder="1" applyAlignment="1">
      <alignment horizontal="left" vertical="center" wrapText="1"/>
    </xf>
    <xf numFmtId="0" fontId="12" fillId="0" borderId="41" xfId="0" applyFont="1" applyBorder="1" applyAlignment="1">
      <alignment horizontal="left" vertical="center" wrapText="1"/>
    </xf>
    <xf numFmtId="0" fontId="0" fillId="0" borderId="59" xfId="0" applyBorder="1" applyAlignment="1">
      <alignment horizontal="left" wrapText="1"/>
    </xf>
    <xf numFmtId="0" fontId="0" fillId="0" borderId="41" xfId="0" applyBorder="1" applyAlignment="1">
      <alignment horizontal="left"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36" xfId="0" applyFont="1" applyBorder="1" applyAlignment="1">
      <alignment horizontal="left" vertical="center" wrapText="1"/>
    </xf>
    <xf numFmtId="0" fontId="12" fillId="0" borderId="44" xfId="0" applyFont="1" applyBorder="1" applyAlignment="1">
      <alignment horizontal="left" vertical="center" wrapText="1"/>
    </xf>
    <xf numFmtId="0" fontId="12" fillId="4" borderId="36" xfId="0" applyFont="1" applyFill="1" applyBorder="1" applyAlignment="1">
      <alignment horizontal="left" vertical="center" wrapText="1"/>
    </xf>
    <xf numFmtId="0" fontId="12" fillId="4" borderId="28"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59" xfId="0" applyFont="1" applyFill="1" applyBorder="1" applyAlignment="1">
      <alignment horizontal="left" vertical="center" wrapText="1"/>
    </xf>
    <xf numFmtId="0" fontId="12" fillId="4" borderId="4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57"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0" borderId="33" xfId="0" applyFont="1" applyBorder="1" applyAlignment="1">
      <alignment horizontal="center" vertical="center" wrapText="1"/>
    </xf>
    <xf numFmtId="0" fontId="12" fillId="0" borderId="68" xfId="0" applyFont="1" applyBorder="1" applyAlignment="1">
      <alignment horizontal="center" vertical="center" wrapText="1"/>
    </xf>
    <xf numFmtId="0" fontId="8" fillId="4" borderId="29"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9" fillId="0" borderId="33" xfId="0" applyFont="1" applyBorder="1" applyAlignment="1">
      <alignment horizontal="left" vertical="top" wrapText="1"/>
    </xf>
    <xf numFmtId="0" fontId="9" fillId="0" borderId="33" xfId="0" applyFont="1" applyBorder="1" applyAlignment="1">
      <alignment horizontal="left" vertical="top"/>
    </xf>
    <xf numFmtId="0" fontId="12" fillId="4" borderId="5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0" fillId="0" borderId="9" xfId="0" applyBorder="1" applyAlignment="1">
      <alignment horizontal="center" vertical="center" wrapText="1"/>
    </xf>
    <xf numFmtId="0" fontId="12" fillId="4" borderId="4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44" xfId="0" applyFont="1" applyFill="1" applyBorder="1" applyAlignment="1">
      <alignment horizontal="center" vertical="center" wrapText="1"/>
    </xf>
  </cellXfs>
  <cellStyles count="25">
    <cellStyle name="Normalny" xfId="0" builtinId="0"/>
    <cellStyle name="Normalny 2" xfId="3"/>
    <cellStyle name="Normalny 2 2" xfId="4"/>
    <cellStyle name="Normalny 2 2 2" xfId="7"/>
    <cellStyle name="Normalny 2 3" xfId="5"/>
    <cellStyle name="Normalny 2 3 2" xfId="10"/>
    <cellStyle name="Normalny 2 4" xfId="6"/>
    <cellStyle name="Normalny 2 4 2" xfId="9"/>
    <cellStyle name="Normalny 2 5" xfId="8"/>
    <cellStyle name="Normalny 2 6" xfId="14"/>
    <cellStyle name="Normalny 3" xfId="2"/>
    <cellStyle name="Normalny 3 2" xfId="15"/>
    <cellStyle name="Normalny 4" xfId="18"/>
    <cellStyle name="Walutowy" xfId="1" builtinId="4"/>
    <cellStyle name="Walutowy 2" xfId="11"/>
    <cellStyle name="Walutowy 2 2" xfId="17"/>
    <cellStyle name="Walutowy 2 2 2" xfId="24"/>
    <cellStyle name="Walutowy 2 3" xfId="20"/>
    <cellStyle name="Walutowy 3" xfId="12"/>
    <cellStyle name="Walutowy 3 2" xfId="21"/>
    <cellStyle name="Walutowy 4" xfId="13"/>
    <cellStyle name="Walutowy 4 2" xfId="22"/>
    <cellStyle name="Walutowy 5" xfId="16"/>
    <cellStyle name="Walutowy 5 2" xfId="23"/>
    <cellStyle name="Walutowy 6"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85725</xdr:colOff>
      <xdr:row>1</xdr:row>
      <xdr:rowOff>0</xdr:rowOff>
    </xdr:from>
    <xdr:to>
      <xdr:col>24</xdr:col>
      <xdr:colOff>464493</xdr:colOff>
      <xdr:row>8</xdr:row>
      <xdr:rowOff>114300</xdr:rowOff>
    </xdr:to>
    <xdr:pic>
      <xdr:nvPicPr>
        <xdr:cNvPr id="2" name="Picture 4" descr="F:\m.ochorok\moj komputer\DWZ 2008\logo\image001.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blip>
        <a:srcRect/>
        <a:stretch>
          <a:fillRect/>
        </a:stretch>
      </xdr:blipFill>
      <xdr:spPr bwMode="auto">
        <a:xfrm>
          <a:off x="15544800" y="342899"/>
          <a:ext cx="1597968" cy="1495425"/>
        </a:xfrm>
        <a:prstGeom prst="rect">
          <a:avLst/>
        </a:prstGeom>
        <a:ln>
          <a:noFill/>
        </a:ln>
        <a:effectLst>
          <a:softEdge rad="112500"/>
        </a:effectLs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13</xdr:row>
          <xdr:rowOff>19050</xdr:rowOff>
        </xdr:from>
        <xdr:to>
          <xdr:col>4</xdr:col>
          <xdr:colOff>257175</xdr:colOff>
          <xdr:row>14</xdr:row>
          <xdr:rowOff>57150</xdr:rowOff>
        </xdr:to>
        <xdr:sp macro="" textlink="">
          <xdr:nvSpPr>
            <xdr:cNvPr id="50177" name="Button 1" hidden="1">
              <a:extLst>
                <a:ext uri="{63B3BB69-23CF-44E3-9099-C40C66FF867C}">
                  <a14:compatExt spid="_x0000_s5017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*INNY - PODAĆ JAKI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19050</xdr:rowOff>
        </xdr:from>
        <xdr:to>
          <xdr:col>4</xdr:col>
          <xdr:colOff>257175</xdr:colOff>
          <xdr:row>14</xdr:row>
          <xdr:rowOff>57150</xdr:rowOff>
        </xdr:to>
        <xdr:sp macro="" textlink="">
          <xdr:nvSpPr>
            <xdr:cNvPr id="50178" name="Button 2" hidden="1">
              <a:extLst>
                <a:ext uri="{63B3BB69-23CF-44E3-9099-C40C66FF867C}">
                  <a14:compatExt spid="_x0000_s5017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*INNY - PODAĆ JAKI</a:t>
              </a:r>
            </a:p>
          </xdr:txBody>
        </xdr:sp>
        <xdr:clientData fPrintsWithSheet="0"/>
      </xdr:twoCellAnchor>
    </mc:Choice>
    <mc:Fallback/>
  </mc:AlternateContent>
  <xdr:twoCellAnchor>
    <xdr:from>
      <xdr:col>1</xdr:col>
      <xdr:colOff>0</xdr:colOff>
      <xdr:row>16</xdr:row>
      <xdr:rowOff>0</xdr:rowOff>
    </xdr:from>
    <xdr:to>
      <xdr:col>12</xdr:col>
      <xdr:colOff>19050</xdr:colOff>
      <xdr:row>24</xdr:row>
      <xdr:rowOff>0</xdr:rowOff>
    </xdr:to>
    <xdr:sp macro="" textlink="">
      <xdr:nvSpPr>
        <xdr:cNvPr id="4" name="pole tekstowe 3">
          <a:extLst>
            <a:ext uri="{FF2B5EF4-FFF2-40B4-BE49-F238E27FC236}">
              <a16:creationId xmlns:a16="http://schemas.microsoft.com/office/drawing/2014/main" xmlns="" id="{00000000-0008-0000-0E00-000004000000}"/>
            </a:ext>
          </a:extLst>
        </xdr:cNvPr>
        <xdr:cNvSpPr txBox="1"/>
      </xdr:nvSpPr>
      <xdr:spPr>
        <a:xfrm>
          <a:off x="638175" y="5753100"/>
          <a:ext cx="10382250" cy="1524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Kontrola pozaplanowa została przeprowadzona celem ustalenia źródła podwyższonej zawartości</a:t>
          </a:r>
          <a:r>
            <a:rPr lang="pl-PL" sz="1100" baseline="0"/>
            <a:t> fosforu ogólnego w wodzie w rowie prowadzącym, między innymi  oczyszczone ścieki komunalne z miejskiej oczyszczalni ścieków w Piotrkowie Tryb.  oraz w rzece Goleszane do którego wpływa ww rów. </a:t>
          </a:r>
          <a:endParaRPr lang="pl-PL"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314325</xdr:colOff>
          <xdr:row>23</xdr:row>
          <xdr:rowOff>114300</xdr:rowOff>
        </xdr:from>
        <xdr:to>
          <xdr:col>1</xdr:col>
          <xdr:colOff>1762125</xdr:colOff>
          <xdr:row>24</xdr:row>
          <xdr:rowOff>123825</xdr:rowOff>
        </xdr:to>
        <xdr:sp macro="" textlink="">
          <xdr:nvSpPr>
            <xdr:cNvPr id="66561" name="Button 1" hidden="1">
              <a:extLst>
                <a:ext uri="{63B3BB69-23CF-44E3-9099-C40C66FF867C}">
                  <a14:compatExt spid="_x0000_s6656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TABELĘ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314325</xdr:colOff>
          <xdr:row>23</xdr:row>
          <xdr:rowOff>114300</xdr:rowOff>
        </xdr:from>
        <xdr:to>
          <xdr:col>1</xdr:col>
          <xdr:colOff>1762125</xdr:colOff>
          <xdr:row>24</xdr:row>
          <xdr:rowOff>123825</xdr:rowOff>
        </xdr:to>
        <xdr:sp macro="" textlink="">
          <xdr:nvSpPr>
            <xdr:cNvPr id="66562" name="Button 2" hidden="1">
              <a:extLst>
                <a:ext uri="{63B3BB69-23CF-44E3-9099-C40C66FF867C}">
                  <a14:compatExt spid="_x0000_s6656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TABELĘ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314325</xdr:colOff>
          <xdr:row>36</xdr:row>
          <xdr:rowOff>114300</xdr:rowOff>
        </xdr:from>
        <xdr:to>
          <xdr:col>1</xdr:col>
          <xdr:colOff>1762125</xdr:colOff>
          <xdr:row>37</xdr:row>
          <xdr:rowOff>123825</xdr:rowOff>
        </xdr:to>
        <xdr:sp macro="" textlink="">
          <xdr:nvSpPr>
            <xdr:cNvPr id="66563" name="Button 3" hidden="1">
              <a:extLst>
                <a:ext uri="{63B3BB69-23CF-44E3-9099-C40C66FF867C}">
                  <a14:compatExt spid="_x0000_s6656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TABELĘ</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14</xdr:row>
          <xdr:rowOff>104775</xdr:rowOff>
        </xdr:from>
        <xdr:to>
          <xdr:col>2</xdr:col>
          <xdr:colOff>561975</xdr:colOff>
          <xdr:row>15</xdr:row>
          <xdr:rowOff>142875</xdr:rowOff>
        </xdr:to>
        <xdr:sp macro="" textlink="">
          <xdr:nvSpPr>
            <xdr:cNvPr id="67585" name="Button 1" hidden="1">
              <a:extLst>
                <a:ext uri="{63B3BB69-23CF-44E3-9099-C40C66FF867C}">
                  <a14:compatExt spid="_x0000_s675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542925</xdr:colOff>
          <xdr:row>13</xdr:row>
          <xdr:rowOff>200025</xdr:rowOff>
        </xdr:from>
        <xdr:to>
          <xdr:col>5</xdr:col>
          <xdr:colOff>781050</xdr:colOff>
          <xdr:row>15</xdr:row>
          <xdr:rowOff>85725</xdr:rowOff>
        </xdr:to>
        <xdr:sp macro="" textlink="">
          <xdr:nvSpPr>
            <xdr:cNvPr id="82945" name="Button 1" hidden="1">
              <a:extLst>
                <a:ext uri="{63B3BB69-23CF-44E3-9099-C40C66FF867C}">
                  <a14:compatExt spid="_x0000_s829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najczęściej występujących niezgodności w odniesieniu do liczby wyrobów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447675</xdr:colOff>
          <xdr:row>27</xdr:row>
          <xdr:rowOff>28575</xdr:rowOff>
        </xdr:from>
        <xdr:to>
          <xdr:col>6</xdr:col>
          <xdr:colOff>466725</xdr:colOff>
          <xdr:row>29</xdr:row>
          <xdr:rowOff>85725</xdr:rowOff>
        </xdr:to>
        <xdr:sp macro="" textlink="">
          <xdr:nvSpPr>
            <xdr:cNvPr id="82946" name="Button 2" hidden="1">
              <a:extLst>
                <a:ext uri="{63B3BB69-23CF-44E3-9099-C40C66FF867C}">
                  <a14:compatExt spid="_x0000_s829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 Krótka charakterystyka podejmowanych działań pokontrolnych.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542925</xdr:colOff>
          <xdr:row>13</xdr:row>
          <xdr:rowOff>200025</xdr:rowOff>
        </xdr:from>
        <xdr:to>
          <xdr:col>5</xdr:col>
          <xdr:colOff>781050</xdr:colOff>
          <xdr:row>15</xdr:row>
          <xdr:rowOff>85725</xdr:rowOff>
        </xdr:to>
        <xdr:sp macro="" textlink="">
          <xdr:nvSpPr>
            <xdr:cNvPr id="82947" name="Button 3" hidden="1">
              <a:extLst>
                <a:ext uri="{63B3BB69-23CF-44E3-9099-C40C66FF867C}">
                  <a14:compatExt spid="_x0000_s829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najczęściej występujących niezgodności w odniesieniu do liczby wyrobów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447675</xdr:colOff>
          <xdr:row>27</xdr:row>
          <xdr:rowOff>28575</xdr:rowOff>
        </xdr:from>
        <xdr:to>
          <xdr:col>6</xdr:col>
          <xdr:colOff>466725</xdr:colOff>
          <xdr:row>29</xdr:row>
          <xdr:rowOff>85725</xdr:rowOff>
        </xdr:to>
        <xdr:sp macro="" textlink="">
          <xdr:nvSpPr>
            <xdr:cNvPr id="82948" name="Button 4" hidden="1">
              <a:extLst>
                <a:ext uri="{63B3BB69-23CF-44E3-9099-C40C66FF867C}">
                  <a14:compatExt spid="_x0000_s8294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 Krótka charakterystyka podejmowanych działań pokontrolnych.</a:t>
              </a:r>
            </a:p>
          </xdr:txBody>
        </xdr:sp>
        <xdr:clientData fPrintsWithSheet="0"/>
      </xdr:twoCellAnchor>
    </mc:Choice>
    <mc:Fallback/>
  </mc:AlternateContent>
  <xdr:twoCellAnchor>
    <xdr:from>
      <xdr:col>3</xdr:col>
      <xdr:colOff>314325</xdr:colOff>
      <xdr:row>15</xdr:row>
      <xdr:rowOff>180975</xdr:rowOff>
    </xdr:from>
    <xdr:to>
      <xdr:col>5</xdr:col>
      <xdr:colOff>571500</xdr:colOff>
      <xdr:row>24</xdr:row>
      <xdr:rowOff>152400</xdr:rowOff>
    </xdr:to>
    <xdr:sp macro="" textlink="">
      <xdr:nvSpPr>
        <xdr:cNvPr id="6" name="pole tekstowe 5">
          <a:extLst>
            <a:ext uri="{FF2B5EF4-FFF2-40B4-BE49-F238E27FC236}">
              <a16:creationId xmlns:a16="http://schemas.microsoft.com/office/drawing/2014/main" xmlns="" id="{00000000-0008-0000-1600-000006000000}"/>
            </a:ext>
          </a:extLst>
        </xdr:cNvPr>
        <xdr:cNvSpPr txBox="1"/>
      </xdr:nvSpPr>
      <xdr:spPr>
        <a:xfrm>
          <a:off x="4762500" y="4143375"/>
          <a:ext cx="3352800" cy="35909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W deklaracjach zgodności, wystawionych dla urządzeń</a:t>
          </a:r>
          <a:r>
            <a:rPr lang="pl-PL" sz="1100" baseline="0"/>
            <a:t> używanych na zewnątrz pomieszczeń, </a:t>
          </a:r>
          <a:r>
            <a:rPr lang="pl-PL" sz="1100"/>
            <a:t>najczęściej występowały niezgodności polegające na: </a:t>
          </a:r>
        </a:p>
        <a:p>
          <a:r>
            <a:rPr lang="pl-PL" sz="1100">
              <a:solidFill>
                <a:schemeClr val="dk1"/>
              </a:solidFill>
              <a:effectLst/>
              <a:latin typeface="+mn-lt"/>
              <a:ea typeface="+mn-ea"/>
              <a:cs typeface="+mn-cs"/>
            </a:rPr>
            <a:t>–</a:t>
          </a:r>
          <a:r>
            <a:rPr lang="pl-PL" sz="1100"/>
            <a:t> braku odniesienia do dyrektywy 2000/14/WE</a:t>
          </a:r>
        </a:p>
        <a:p>
          <a:r>
            <a:rPr lang="pl-PL" sz="1100">
              <a:solidFill>
                <a:schemeClr val="dk1"/>
              </a:solidFill>
              <a:effectLst/>
              <a:latin typeface="+mn-lt"/>
              <a:ea typeface="+mn-ea"/>
              <a:cs typeface="+mn-cs"/>
            </a:rPr>
            <a:t>–</a:t>
          </a:r>
          <a:r>
            <a:rPr lang="pl-PL" sz="1100"/>
            <a:t> braku informacji o zmierzonym poziomie mocy akustycznej </a:t>
          </a:r>
        </a:p>
        <a:p>
          <a:r>
            <a:rPr lang="pl-PL" sz="1100">
              <a:solidFill>
                <a:schemeClr val="dk1"/>
              </a:solidFill>
              <a:effectLst/>
              <a:latin typeface="+mn-lt"/>
              <a:ea typeface="+mn-ea"/>
              <a:cs typeface="+mn-cs"/>
            </a:rPr>
            <a:t>–</a:t>
          </a:r>
          <a:r>
            <a:rPr lang="pl-PL" sz="1100"/>
            <a:t> braku informacji o gwarantowanym poziomie mocy akustycznej </a:t>
          </a: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braku informacji czy podane wartości poziomu mocy akustycznej dotyczą gwarantowanego czy zmierzonego poziomu mocy akustycznej</a:t>
          </a:r>
        </a:p>
        <a:p>
          <a:r>
            <a:rPr lang="pl-PL" sz="1100">
              <a:solidFill>
                <a:schemeClr val="dk1"/>
              </a:solidFill>
              <a:effectLst/>
              <a:latin typeface="+mn-lt"/>
              <a:ea typeface="+mn-ea"/>
              <a:cs typeface="+mn-cs"/>
            </a:rPr>
            <a:t>–</a:t>
          </a:r>
          <a:r>
            <a:rPr lang="pl-PL" sz="1100"/>
            <a:t> braku informacji o zastosowanej procedurze oceny zgodności</a:t>
          </a:r>
        </a:p>
        <a:p>
          <a:r>
            <a:rPr lang="pl-PL" sz="1100"/>
            <a:t>– braku adresu jednostki notyfikowanej, która uczestniczyła w wydaniu deklaracji zgodności dla urządzenia</a:t>
          </a:r>
        </a:p>
        <a:p>
          <a:endParaRPr lang="pl-PL" sz="1100"/>
        </a:p>
      </xdr:txBody>
    </xdr:sp>
    <xdr:clientData/>
  </xdr:twoCellAnchor>
  <xdr:twoCellAnchor>
    <xdr:from>
      <xdr:col>4</xdr:col>
      <xdr:colOff>314325</xdr:colOff>
      <xdr:row>30</xdr:row>
      <xdr:rowOff>9525</xdr:rowOff>
    </xdr:from>
    <xdr:to>
      <xdr:col>5</xdr:col>
      <xdr:colOff>1371600</xdr:colOff>
      <xdr:row>38</xdr:row>
      <xdr:rowOff>142875</xdr:rowOff>
    </xdr:to>
    <xdr:sp macro="" textlink="">
      <xdr:nvSpPr>
        <xdr:cNvPr id="7" name="pole tekstowe 6">
          <a:extLst>
            <a:ext uri="{FF2B5EF4-FFF2-40B4-BE49-F238E27FC236}">
              <a16:creationId xmlns:a16="http://schemas.microsoft.com/office/drawing/2014/main" xmlns="" id="{00000000-0008-0000-1600-000007000000}"/>
            </a:ext>
          </a:extLst>
        </xdr:cNvPr>
        <xdr:cNvSpPr txBox="1"/>
      </xdr:nvSpPr>
      <xdr:spPr>
        <a:xfrm>
          <a:off x="6162675" y="8801100"/>
          <a:ext cx="2752725" cy="31718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pPr algn="l"/>
          <a:r>
            <a:rPr lang="pl-PL" sz="1100"/>
            <a:t>Zarządzeniami pokontrolnymi zobowiązano prowadzącego działalność do u</a:t>
          </a:r>
          <a:r>
            <a:rPr lang="pl-PL" sz="1100">
              <a:solidFill>
                <a:schemeClr val="dk1"/>
              </a:solidFill>
              <a:effectLst/>
              <a:latin typeface="+mn-lt"/>
              <a:ea typeface="+mn-ea"/>
              <a:cs typeface="+mn-cs"/>
            </a:rPr>
            <a:t>zupełnienienia deklaracji zgodności WE</a:t>
          </a:r>
          <a:br>
            <a:rPr lang="pl-PL" sz="1100">
              <a:solidFill>
                <a:schemeClr val="dk1"/>
              </a:solidFill>
              <a:effectLst/>
              <a:latin typeface="+mn-lt"/>
              <a:ea typeface="+mn-ea"/>
              <a:cs typeface="+mn-cs"/>
            </a:rPr>
          </a:br>
          <a:r>
            <a:rPr lang="pl-PL" sz="1100">
              <a:solidFill>
                <a:schemeClr val="dk1"/>
              </a:solidFill>
              <a:effectLst/>
              <a:latin typeface="+mn-lt"/>
              <a:ea typeface="+mn-ea"/>
              <a:cs typeface="+mn-cs"/>
            </a:rPr>
            <a:t> o brakujące dane, zgodnie z § 6 Rozporządzeniem Ministra Gospodarki z dnia 21 grudnia 2005 r. w sprawie zasadniczych wymagań dla urządzeń używanych na zewnątrz pomieszczeń w zakresie emisji hałasu do środowiska (Dz.U. 2005 nr 263 poz. 2202 z późn. zm.).</a:t>
          </a:r>
        </a:p>
        <a:p>
          <a:pPr algn="l"/>
          <a:endParaRPr lang="pl-PL" sz="1100"/>
        </a:p>
        <a:p>
          <a:pPr algn="l"/>
          <a:r>
            <a:rPr lang="pl-PL" sz="1100"/>
            <a:t>W drodze postanowienia wyznaczono Stronie postępowania termin na usunięcie niezgodności wyrobu z zasadniczymi wymaganiami.</a:t>
          </a:r>
        </a:p>
        <a:p>
          <a:endParaRPr lang="pl-PL"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28575</xdr:colOff>
          <xdr:row>10</xdr:row>
          <xdr:rowOff>390525</xdr:rowOff>
        </xdr:from>
        <xdr:to>
          <xdr:col>8</xdr:col>
          <xdr:colOff>1152525</xdr:colOff>
          <xdr:row>10</xdr:row>
          <xdr:rowOff>790575</xdr:rowOff>
        </xdr:to>
        <xdr:sp macro="" textlink="">
          <xdr:nvSpPr>
            <xdr:cNvPr id="15361" name="Button 1" hidden="1">
              <a:extLst>
                <a:ext uri="{63B3BB69-23CF-44E3-9099-C40C66FF867C}">
                  <a14:compatExt spid="_x0000_s153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pl-PL" sz="1800" b="0" i="1" u="none" strike="noStrike" baseline="0">
                  <a:solidFill>
                    <a:srgbClr val="000000"/>
                  </a:solidFill>
                  <a:latin typeface="Calibri"/>
                </a:rPr>
                <a:t>Dodaj wyjaśnienie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10</xdr:row>
          <xdr:rowOff>390525</xdr:rowOff>
        </xdr:from>
        <xdr:to>
          <xdr:col>8</xdr:col>
          <xdr:colOff>1152525</xdr:colOff>
          <xdr:row>10</xdr:row>
          <xdr:rowOff>790575</xdr:rowOff>
        </xdr:to>
        <xdr:sp macro="" textlink="">
          <xdr:nvSpPr>
            <xdr:cNvPr id="15362" name="Button 2" hidden="1">
              <a:extLst>
                <a:ext uri="{63B3BB69-23CF-44E3-9099-C40C66FF867C}">
                  <a14:compatExt spid="_x0000_s1536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pl-PL" sz="1800" b="0" i="1" u="none" strike="noStrike" baseline="0">
                  <a:solidFill>
                    <a:srgbClr val="000000"/>
                  </a:solidFill>
                  <a:latin typeface="Calibri"/>
                </a:rPr>
                <a:t>Dodaj wyjaśnienie</a:t>
              </a:r>
            </a:p>
          </xdr:txBody>
        </xdr:sp>
        <xdr:clientData fPrintsWithSheet="0"/>
      </xdr:twoCellAnchor>
    </mc:Choice>
    <mc:Fallback/>
  </mc:AlternateContent>
  <xdr:twoCellAnchor>
    <xdr:from>
      <xdr:col>0</xdr:col>
      <xdr:colOff>142875</xdr:colOff>
      <xdr:row>14</xdr:row>
      <xdr:rowOff>133350</xdr:rowOff>
    </xdr:from>
    <xdr:to>
      <xdr:col>7</xdr:col>
      <xdr:colOff>666750</xdr:colOff>
      <xdr:row>28</xdr:row>
      <xdr:rowOff>28575</xdr:rowOff>
    </xdr:to>
    <xdr:sp macro="" textlink="">
      <xdr:nvSpPr>
        <xdr:cNvPr id="2" name="pole tekstowe 1">
          <a:extLst>
            <a:ext uri="{FF2B5EF4-FFF2-40B4-BE49-F238E27FC236}">
              <a16:creationId xmlns:a16="http://schemas.microsoft.com/office/drawing/2014/main" xmlns="" id="{00000000-0008-0000-0100-000002000000}"/>
            </a:ext>
          </a:extLst>
        </xdr:cNvPr>
        <xdr:cNvSpPr txBox="1"/>
      </xdr:nvSpPr>
      <xdr:spPr>
        <a:xfrm>
          <a:off x="142875" y="4381500"/>
          <a:ext cx="8753475" cy="25622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vert="horz" rtlCol="0" anchor="t"/>
        <a:lstStyle/>
        <a:p>
          <a:r>
            <a:rPr lang="pl-PL" sz="1100"/>
            <a:t>nie zrealizowano 6 z zaplanowanych kontroli z uwagi na zmianę lokalizacji</a:t>
          </a:r>
          <a:r>
            <a:rPr lang="pl-PL" sz="1100" baseline="0"/>
            <a:t> podmiotów. Ponadto pomiędzy liczbą zaplanowanych kontroli, a liczbą wykonanych  kontroli w poszczególnych kategoriach występują rozbieżności z uwagi na wykonanie analizy wielokryterialnej po zakończeniu kontroli co w przypadku kat. II i IV dało przeniesienie zakładów do kategorii niższej.</a:t>
          </a:r>
          <a:endParaRPr lang="pl-PL"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35</xdr:row>
          <xdr:rowOff>381000</xdr:rowOff>
        </xdr:from>
        <xdr:to>
          <xdr:col>6</xdr:col>
          <xdr:colOff>1009650</xdr:colOff>
          <xdr:row>38</xdr:row>
          <xdr:rowOff>47625</xdr:rowOff>
        </xdr:to>
        <xdr:sp macro="" textlink="">
          <xdr:nvSpPr>
            <xdr:cNvPr id="13315" name="Button 3" hidden="1">
              <a:extLst>
                <a:ext uri="{63B3BB69-23CF-44E3-9099-C40C66FF867C}">
                  <a14:compatExt spid="_x0000_s1331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26</xdr:row>
          <xdr:rowOff>323850</xdr:rowOff>
        </xdr:from>
        <xdr:to>
          <xdr:col>7</xdr:col>
          <xdr:colOff>209550</xdr:colOff>
          <xdr:row>28</xdr:row>
          <xdr:rowOff>38100</xdr:rowOff>
        </xdr:to>
        <xdr:sp macro="" textlink="">
          <xdr:nvSpPr>
            <xdr:cNvPr id="13318" name="Button 6" hidden="1">
              <a:extLst>
                <a:ext uri="{63B3BB69-23CF-44E3-9099-C40C66FF867C}">
                  <a14:compatExt spid="_x0000_s1331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390525</xdr:colOff>
          <xdr:row>10</xdr:row>
          <xdr:rowOff>104775</xdr:rowOff>
        </xdr:to>
        <xdr:sp macro="" textlink="">
          <xdr:nvSpPr>
            <xdr:cNvPr id="13320" name="Button 8" hidden="1">
              <a:extLst>
                <a:ext uri="{63B3BB69-23CF-44E3-9099-C40C66FF867C}">
                  <a14:compatExt spid="_x0000_s1332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Dodaj opis dwóch kontroli, które nie potwierdziły zagrożenia środowiska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4</xdr:row>
          <xdr:rowOff>0</xdr:rowOff>
        </xdr:from>
        <xdr:to>
          <xdr:col>10</xdr:col>
          <xdr:colOff>257175</xdr:colOff>
          <xdr:row>5</xdr:row>
          <xdr:rowOff>171450</xdr:rowOff>
        </xdr:to>
        <xdr:sp macro="" textlink="">
          <xdr:nvSpPr>
            <xdr:cNvPr id="13321" name="Button 9" hidden="1">
              <a:extLst>
                <a:ext uri="{63B3BB69-23CF-44E3-9099-C40C66FF867C}">
                  <a14:compatExt spid="_x0000_s133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INNE (jakie?) - dodaj opis)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238125</xdr:colOff>
          <xdr:row>43</xdr:row>
          <xdr:rowOff>0</xdr:rowOff>
        </xdr:from>
        <xdr:to>
          <xdr:col>5</xdr:col>
          <xdr:colOff>85725</xdr:colOff>
          <xdr:row>43</xdr:row>
          <xdr:rowOff>514350</xdr:rowOff>
        </xdr:to>
        <xdr:sp macro="" textlink="">
          <xdr:nvSpPr>
            <xdr:cNvPr id="13325" name="Button 13" hidden="1">
              <a:extLst>
                <a:ext uri="{63B3BB69-23CF-44E3-9099-C40C66FF867C}">
                  <a14:compatExt spid="_x0000_s133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16</xdr:row>
          <xdr:rowOff>209550</xdr:rowOff>
        </xdr:from>
        <xdr:to>
          <xdr:col>10</xdr:col>
          <xdr:colOff>257175</xdr:colOff>
          <xdr:row>18</xdr:row>
          <xdr:rowOff>152400</xdr:rowOff>
        </xdr:to>
        <xdr:sp macro="" textlink="">
          <xdr:nvSpPr>
            <xdr:cNvPr id="13326" name="Button 14" hidden="1">
              <a:extLst>
                <a:ext uri="{63B3BB69-23CF-44E3-9099-C40C66FF867C}">
                  <a14:compatExt spid="_x0000_s133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INNE (jakie?) - dodaj opis)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35</xdr:row>
          <xdr:rowOff>381000</xdr:rowOff>
        </xdr:from>
        <xdr:to>
          <xdr:col>6</xdr:col>
          <xdr:colOff>1009650</xdr:colOff>
          <xdr:row>38</xdr:row>
          <xdr:rowOff>47625</xdr:rowOff>
        </xdr:to>
        <xdr:sp macro="" textlink="">
          <xdr:nvSpPr>
            <xdr:cNvPr id="13327" name="Button 15" hidden="1">
              <a:extLst>
                <a:ext uri="{63B3BB69-23CF-44E3-9099-C40C66FF867C}">
                  <a14:compatExt spid="_x0000_s133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26</xdr:row>
          <xdr:rowOff>323850</xdr:rowOff>
        </xdr:from>
        <xdr:to>
          <xdr:col>7</xdr:col>
          <xdr:colOff>209550</xdr:colOff>
          <xdr:row>28</xdr:row>
          <xdr:rowOff>38100</xdr:rowOff>
        </xdr:to>
        <xdr:sp macro="" textlink="">
          <xdr:nvSpPr>
            <xdr:cNvPr id="13328" name="Button 16" hidden="1">
              <a:extLst>
                <a:ext uri="{63B3BB69-23CF-44E3-9099-C40C66FF867C}">
                  <a14:compatExt spid="_x0000_s1332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390525</xdr:colOff>
          <xdr:row>10</xdr:row>
          <xdr:rowOff>104775</xdr:rowOff>
        </xdr:to>
        <xdr:sp macro="" textlink="">
          <xdr:nvSpPr>
            <xdr:cNvPr id="13329" name="Button 17" hidden="1">
              <a:extLst>
                <a:ext uri="{63B3BB69-23CF-44E3-9099-C40C66FF867C}">
                  <a14:compatExt spid="_x0000_s133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Dodaj opis dwóch kontroli, które nie potwierdziły zagrożenia środowiska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4</xdr:row>
          <xdr:rowOff>0</xdr:rowOff>
        </xdr:from>
        <xdr:to>
          <xdr:col>10</xdr:col>
          <xdr:colOff>257175</xdr:colOff>
          <xdr:row>5</xdr:row>
          <xdr:rowOff>171450</xdr:rowOff>
        </xdr:to>
        <xdr:sp macro="" textlink="">
          <xdr:nvSpPr>
            <xdr:cNvPr id="13330" name="Button 18" hidden="1">
              <a:extLst>
                <a:ext uri="{63B3BB69-23CF-44E3-9099-C40C66FF867C}">
                  <a14:compatExt spid="_x0000_s1333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INNE (jakie?) - dodaj opis)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238125</xdr:colOff>
          <xdr:row>43</xdr:row>
          <xdr:rowOff>0</xdr:rowOff>
        </xdr:from>
        <xdr:to>
          <xdr:col>5</xdr:col>
          <xdr:colOff>85725</xdr:colOff>
          <xdr:row>43</xdr:row>
          <xdr:rowOff>514350</xdr:rowOff>
        </xdr:to>
        <xdr:sp macro="" textlink="">
          <xdr:nvSpPr>
            <xdr:cNvPr id="13331" name="Button 19" hidden="1">
              <a:extLst>
                <a:ext uri="{63B3BB69-23CF-44E3-9099-C40C66FF867C}">
                  <a14:compatExt spid="_x0000_s133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16</xdr:row>
          <xdr:rowOff>209550</xdr:rowOff>
        </xdr:from>
        <xdr:to>
          <xdr:col>10</xdr:col>
          <xdr:colOff>257175</xdr:colOff>
          <xdr:row>18</xdr:row>
          <xdr:rowOff>152400</xdr:rowOff>
        </xdr:to>
        <xdr:sp macro="" textlink="">
          <xdr:nvSpPr>
            <xdr:cNvPr id="13332" name="Button 20" hidden="1">
              <a:extLst>
                <a:ext uri="{63B3BB69-23CF-44E3-9099-C40C66FF867C}">
                  <a14:compatExt spid="_x0000_s1333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INNE (jakie?) - dodaj opis)</a:t>
              </a:r>
            </a:p>
          </xdr:txBody>
        </xdr:sp>
        <xdr:clientData fPrintsWithSheet="0"/>
      </xdr:twoCellAnchor>
    </mc:Choice>
    <mc:Fallback/>
  </mc:AlternateContent>
  <xdr:twoCellAnchor>
    <xdr:from>
      <xdr:col>5</xdr:col>
      <xdr:colOff>342900</xdr:colOff>
      <xdr:row>42</xdr:row>
      <xdr:rowOff>76200</xdr:rowOff>
    </xdr:from>
    <xdr:to>
      <xdr:col>9</xdr:col>
      <xdr:colOff>114300</xdr:colOff>
      <xdr:row>45</xdr:row>
      <xdr:rowOff>38100</xdr:rowOff>
    </xdr:to>
    <xdr:sp macro="" textlink="">
      <xdr:nvSpPr>
        <xdr:cNvPr id="14" name="pole tekstowe 13">
          <a:extLst>
            <a:ext uri="{FF2B5EF4-FFF2-40B4-BE49-F238E27FC236}">
              <a16:creationId xmlns:a16="http://schemas.microsoft.com/office/drawing/2014/main" xmlns="" id="{00000000-0008-0000-0500-00000E000000}"/>
            </a:ext>
          </a:extLst>
        </xdr:cNvPr>
        <xdr:cNvSpPr txBox="1"/>
      </xdr:nvSpPr>
      <xdr:spPr>
        <a:xfrm>
          <a:off x="8743950" y="11487150"/>
          <a:ext cx="4371975" cy="1571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2 wystąpienia do administracji samorządowej,</a:t>
          </a:r>
        </a:p>
        <a:p>
          <a:r>
            <a:rPr lang="pl-PL" sz="1100"/>
            <a:t>55 wystąpień do administracji rządowej</a:t>
          </a:r>
        </a:p>
      </xdr:txBody>
    </xdr:sp>
    <xdr:clientData/>
  </xdr:twoCellAnchor>
  <xdr:twoCellAnchor>
    <xdr:from>
      <xdr:col>0</xdr:col>
      <xdr:colOff>0</xdr:colOff>
      <xdr:row>8</xdr:row>
      <xdr:rowOff>57150</xdr:rowOff>
    </xdr:from>
    <xdr:to>
      <xdr:col>8</xdr:col>
      <xdr:colOff>1019175</xdr:colOff>
      <xdr:row>14</xdr:row>
      <xdr:rowOff>581026</xdr:rowOff>
    </xdr:to>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0" y="2124075"/>
          <a:ext cx="12868275" cy="190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1. w wyrobisku  po żwirowni zgromadzone były niewielkie ilości odpadów pochodzących z gospodarstw domowych w postaci odpadów budowlanych (beton, gruz itp.), fragmentów sprzętu AGD (plastikowe obudowy lodówek), części sprzętu RTV (kineskopy, plastikowe obudowy telewizorów), odpadów z tworzywa sztucznego (opakowania plastikowe, doniczki, kosze, wykładziny, zderzaki samochodowe itp.). Charakter składowania odpadów wskazuje, iż jest to tzw. „dzikie wysypisko odpadów”.</a:t>
          </a:r>
        </a:p>
        <a:p>
          <a:r>
            <a:rPr lang="pl-PL" sz="1100"/>
            <a:t>2. występowanie śniętych ryb w stawie , w trakcie oględzin nie stwierdzono widocznych śladów zanieczyszczenia wody w stawach. W dniu oględzin nie stwierdzono dopływu wody do stawów ani odpływu wody ze stawów. Obydwa stawy połączone są ze sobą przepustem. W przepływającej w sąsiedztwie stawów rzece Słudwi poziom wody był bardzo niski, o minimalnym przepływie. </a:t>
          </a:r>
        </a:p>
        <a:p>
          <a:r>
            <a:rPr lang="pl-PL" sz="1100"/>
            <a:t>3. W związku z pożarami na drodze przemieszczania się smugi spalin dokonano poboru próbek gleby do analiz w sąsiednich miejscowościach. Wykonane badania gleby nie wykazały przekroczeń badanych wskaźników, zawartość   badanych metali ciężkich  jest  niższa od minimalnych dopuszczalnych wartości określonych w Rozporządzeniu Ministra Środowiska z dnia 1.09.2016r. w sprawie sposobu prowadzenia oceny zanieczyszczenia powierzchni ziemi (Dz.U. z 2016r. poz. 1395)  dla terenów rolnych – grupa gruntów  II.</a:t>
          </a:r>
        </a:p>
        <a:p>
          <a:r>
            <a:rPr lang="pl-PL" sz="1100"/>
            <a:t>4. przywiezienie na pola rolne  znacznych ilości substancji nieznanego pochodzenia, które stwarzają uciążliwości odorowe. Właściciel gruntów, udzielił informacji, iż na terenie jego działek nie zalegały żadne „substancje”. Z jego informacji wynika, że pryzmy, które znajdowały się na jego działkach, składały się  z resztek pożniwnych, słomy ze starej sterty, kompostu z liści i zgniłych warzyw, a także obornika i mieszaniny trawy i ziemi, jak również szlamu ze stawu itp. </a:t>
          </a:r>
        </a:p>
        <a:p>
          <a:endParaRPr lang="pl-PL"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85725</xdr:colOff>
          <xdr:row>6</xdr:row>
          <xdr:rowOff>28575</xdr:rowOff>
        </xdr:from>
        <xdr:to>
          <xdr:col>1</xdr:col>
          <xdr:colOff>971550</xdr:colOff>
          <xdr:row>8</xdr:row>
          <xdr:rowOff>95250</xdr:rowOff>
        </xdr:to>
        <xdr:sp macro="" textlink="">
          <xdr:nvSpPr>
            <xdr:cNvPr id="51203" name="Button 3" hidden="1">
              <a:extLst>
                <a:ext uri="{63B3BB69-23CF-44E3-9099-C40C66FF867C}">
                  <a14:compatExt spid="_x0000_s5120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7</xdr:row>
          <xdr:rowOff>57150</xdr:rowOff>
        </xdr:from>
        <xdr:to>
          <xdr:col>17</xdr:col>
          <xdr:colOff>342900</xdr:colOff>
          <xdr:row>9</xdr:row>
          <xdr:rowOff>0</xdr:rowOff>
        </xdr:to>
        <xdr:sp macro="" textlink="">
          <xdr:nvSpPr>
            <xdr:cNvPr id="16385" name="Button 1" hidden="1">
              <a:extLst>
                <a:ext uri="{63B3BB69-23CF-44E3-9099-C40C66FF867C}">
                  <a14:compatExt spid="_x0000_s163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skontrolowano więcej niż jeden raz i dlaczego.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7</xdr:row>
          <xdr:rowOff>57150</xdr:rowOff>
        </xdr:from>
        <xdr:to>
          <xdr:col>17</xdr:col>
          <xdr:colOff>342900</xdr:colOff>
          <xdr:row>9</xdr:row>
          <xdr:rowOff>0</xdr:rowOff>
        </xdr:to>
        <xdr:sp macro="" textlink="">
          <xdr:nvSpPr>
            <xdr:cNvPr id="16391" name="Button 7" hidden="1">
              <a:extLst>
                <a:ext uri="{63B3BB69-23CF-44E3-9099-C40C66FF867C}">
                  <a14:compatExt spid="_x0000_s163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skontrolowano więcej niż jeden raz i dlaczego.</a:t>
              </a:r>
            </a:p>
          </xdr:txBody>
        </xdr:sp>
        <xdr:clientData fPrintsWithSheet="0"/>
      </xdr:twoCellAnchor>
    </mc:Choice>
    <mc:Fallback/>
  </mc:AlternateContent>
  <xdr:twoCellAnchor>
    <xdr:from>
      <xdr:col>0</xdr:col>
      <xdr:colOff>95250</xdr:colOff>
      <xdr:row>9</xdr:row>
      <xdr:rowOff>114300</xdr:rowOff>
    </xdr:from>
    <xdr:to>
      <xdr:col>20</xdr:col>
      <xdr:colOff>57150</xdr:colOff>
      <xdr:row>11</xdr:row>
      <xdr:rowOff>200025</xdr:rowOff>
    </xdr:to>
    <xdr:sp macro="" textlink="">
      <xdr:nvSpPr>
        <xdr:cNvPr id="14" name="pole tekstowe 13">
          <a:extLst>
            <a:ext uri="{FF2B5EF4-FFF2-40B4-BE49-F238E27FC236}">
              <a16:creationId xmlns:a16="http://schemas.microsoft.com/office/drawing/2014/main" xmlns="" id="{00000000-0008-0000-0800-00000E000000}"/>
            </a:ext>
          </a:extLst>
        </xdr:cNvPr>
        <xdr:cNvSpPr txBox="1"/>
      </xdr:nvSpPr>
      <xdr:spPr>
        <a:xfrm>
          <a:off x="95250" y="3429000"/>
          <a:ext cx="14725650" cy="7524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W 2018 r. skontrolowano następujące ZDR: Amerigas Polska Sp. z o.o Oddział w Łodzi, Centrum Dystrybucji Unilever w Piotrkowie Trybunalskim i Terminal Gazu Płynnego ORLEN Paliwa  Sp. z o.o Ponadto, WIOŚ w Łodzi przy piśmie z dnia 18 września 2017 r., znak: I.7050.17.2017 uzgodnił z KW PSP w Łodzi, że pozostałe ZDR zostaną skontrolowane przez KW PSP w Łodzi. KW PSP w Łodzi pismem z dnia 18 października 2017 r. znak: WZ.5586.13.2017 potwierdziła i przesłała uzgodniony wykaz zakładów do kontroli przez WIOŚ w Łodzi i KW PSP w Łodzi na rok 2018. Wszystkie zakłady ZDR zostały skontrolowane w wymaganym terminie ustalonym w art. 31 ustawy o IOŚ. W roku 2018 powstał również nowy ZDR, tj.FM Polska Sp. z o.o. Hala nr 6 w P3 Park Wola Bykowska, gm. Grabica.</a:t>
          </a:r>
        </a:p>
      </xdr:txBody>
    </xdr:sp>
    <xdr:clientData/>
  </xdr:twoCellAnchor>
  <xdr:twoCellAnchor>
    <xdr:from>
      <xdr:col>0</xdr:col>
      <xdr:colOff>95250</xdr:colOff>
      <xdr:row>9</xdr:row>
      <xdr:rowOff>114300</xdr:rowOff>
    </xdr:from>
    <xdr:to>
      <xdr:col>20</xdr:col>
      <xdr:colOff>57150</xdr:colOff>
      <xdr:row>11</xdr:row>
      <xdr:rowOff>200025</xdr:rowOff>
    </xdr:to>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95250" y="3429000"/>
          <a:ext cx="14725650" cy="7524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endParaRPr lang="pl-PL" sz="1100"/>
        </a:p>
      </xdr:txBody>
    </xdr:sp>
    <xdr:clientData/>
  </xdr:twoCellAnchor>
  <mc:AlternateContent xmlns:mc="http://schemas.openxmlformats.org/markup-compatibility/2006">
    <mc:Choice xmlns:a14="http://schemas.microsoft.com/office/drawing/2010/main" Requires="a14">
      <xdr:twoCellAnchor>
        <xdr:from>
          <xdr:col>1</xdr:col>
          <xdr:colOff>9525</xdr:colOff>
          <xdr:row>7</xdr:row>
          <xdr:rowOff>57150</xdr:rowOff>
        </xdr:from>
        <xdr:to>
          <xdr:col>17</xdr:col>
          <xdr:colOff>342900</xdr:colOff>
          <xdr:row>9</xdr:row>
          <xdr:rowOff>0</xdr:rowOff>
        </xdr:to>
        <xdr:sp macro="" textlink="">
          <xdr:nvSpPr>
            <xdr:cNvPr id="16392" name="Button 8" hidden="1">
              <a:extLst>
                <a:ext uri="{63B3BB69-23CF-44E3-9099-C40C66FF867C}">
                  <a14:compatExt spid="_x0000_s1639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skontrolowano więcej niż jeden raz i dlaczego.</a:t>
              </a:r>
            </a:p>
          </xdr:txBody>
        </xdr:sp>
        <xdr:clientData fPrintsWithSheet="0"/>
      </xdr:twoCellAnchor>
    </mc:Choice>
    <mc:Fallback/>
  </mc:AlternateContent>
  <xdr:twoCellAnchor>
    <xdr:from>
      <xdr:col>0</xdr:col>
      <xdr:colOff>95250</xdr:colOff>
      <xdr:row>9</xdr:row>
      <xdr:rowOff>114300</xdr:rowOff>
    </xdr:from>
    <xdr:to>
      <xdr:col>20</xdr:col>
      <xdr:colOff>57150</xdr:colOff>
      <xdr:row>11</xdr:row>
      <xdr:rowOff>200025</xdr:rowOff>
    </xdr:to>
    <xdr:sp macro="" textlink="">
      <xdr:nvSpPr>
        <xdr:cNvPr id="17" name="pole tekstowe 16">
          <a:extLst>
            <a:ext uri="{FF2B5EF4-FFF2-40B4-BE49-F238E27FC236}">
              <a16:creationId xmlns:a16="http://schemas.microsoft.com/office/drawing/2014/main" xmlns="" id="{00000000-0008-0000-0800-000011000000}"/>
            </a:ext>
          </a:extLst>
        </xdr:cNvPr>
        <xdr:cNvSpPr txBox="1"/>
      </xdr:nvSpPr>
      <xdr:spPr>
        <a:xfrm>
          <a:off x="95250" y="3429000"/>
          <a:ext cx="14725650" cy="7524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t>W 2018 r. skontrolowano następujące ZDR: Amerigas Polska Sp. z o.o Oddział w Łodzi, Centrum Dystrybucji Unilever w Piotrkowie Trybunalskim i Terminal Gazu Płynnego ORLEN Paliwa  Sp. z o.o Ponadto, WIOŚ w Łodzi przy piśmie z dnia 18 września 2017 r., znak: I.7050.17.2017 uzgodnił z KW PSP w Łodzi, że pozostałe ZDR zostaną skontrolowane przez KW PSP w Łodzi. KW PSP w Łodzi pismem z dnia 18 października 2017 r. znak: WZ.5586.13.2017 potwierdziła i przesłała uzgodniony wykaz zakładów do kontroli przez WIOŚ w Łodzi i KW PSP w Łodzi na rok 2018. Wszystkie zakłady ZDR zostały skontrolowane w wymaganym terminie ustalonym w art. 31 ustawy o IOŚ. W roku 2018 powstał również nowy ZDR, tj.FM Polska Sp. z o.o. Hala nr 6 w P3 Park Wola Bykowska, gm. Grabica.</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847725</xdr:colOff>
          <xdr:row>8</xdr:row>
          <xdr:rowOff>95250</xdr:rowOff>
        </xdr:from>
        <xdr:to>
          <xdr:col>19</xdr:col>
          <xdr:colOff>180975</xdr:colOff>
          <xdr:row>10</xdr:row>
          <xdr:rowOff>114300</xdr:rowOff>
        </xdr:to>
        <xdr:sp macro="" textlink="">
          <xdr:nvSpPr>
            <xdr:cNvPr id="33794" name="Button 2" hidden="1">
              <a:extLst>
                <a:ext uri="{63B3BB69-23CF-44E3-9099-C40C66FF867C}">
                  <a14:compatExt spid="_x0000_s3379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zostało skontrolowanych więcej niż jeden raz i dlaczego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847725</xdr:colOff>
          <xdr:row>8</xdr:row>
          <xdr:rowOff>95250</xdr:rowOff>
        </xdr:from>
        <xdr:to>
          <xdr:col>19</xdr:col>
          <xdr:colOff>180975</xdr:colOff>
          <xdr:row>10</xdr:row>
          <xdr:rowOff>114300</xdr:rowOff>
        </xdr:to>
        <xdr:sp macro="" textlink="">
          <xdr:nvSpPr>
            <xdr:cNvPr id="33795" name="Button 3" hidden="1">
              <a:extLst>
                <a:ext uri="{63B3BB69-23CF-44E3-9099-C40C66FF867C}">
                  <a14:compatExt spid="_x0000_s337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zostało skontrolowanych więcej niż jeden raz i dlaczego</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xdr:colOff>
          <xdr:row>25</xdr:row>
          <xdr:rowOff>28575</xdr:rowOff>
        </xdr:from>
        <xdr:to>
          <xdr:col>1</xdr:col>
          <xdr:colOff>800100</xdr:colOff>
          <xdr:row>25</xdr:row>
          <xdr:rowOff>666750</xdr:rowOff>
        </xdr:to>
        <xdr:sp macro="" textlink="">
          <xdr:nvSpPr>
            <xdr:cNvPr id="18435" name="Button 3" hidden="1">
              <a:extLst>
                <a:ext uri="{63B3BB69-23CF-44E3-9099-C40C66FF867C}">
                  <a14:compatExt spid="_x0000_s184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1076325</xdr:colOff>
          <xdr:row>25</xdr:row>
          <xdr:rowOff>28575</xdr:rowOff>
        </xdr:from>
        <xdr:to>
          <xdr:col>3</xdr:col>
          <xdr:colOff>9525</xdr:colOff>
          <xdr:row>25</xdr:row>
          <xdr:rowOff>666750</xdr:rowOff>
        </xdr:to>
        <xdr:sp macro="" textlink="">
          <xdr:nvSpPr>
            <xdr:cNvPr id="18438" name="Button 6" hidden="1">
              <a:extLst>
                <a:ext uri="{63B3BB69-23CF-44E3-9099-C40C66FF867C}">
                  <a14:compatExt spid="_x0000_s1843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333375</xdr:colOff>
          <xdr:row>25</xdr:row>
          <xdr:rowOff>38100</xdr:rowOff>
        </xdr:from>
        <xdr:to>
          <xdr:col>4</xdr:col>
          <xdr:colOff>1133475</xdr:colOff>
          <xdr:row>25</xdr:row>
          <xdr:rowOff>676275</xdr:rowOff>
        </xdr:to>
        <xdr:sp macro="" textlink="">
          <xdr:nvSpPr>
            <xdr:cNvPr id="18440" name="Button 8" hidden="1">
              <a:extLst>
                <a:ext uri="{63B3BB69-23CF-44E3-9099-C40C66FF867C}">
                  <a14:compatExt spid="_x0000_s184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200025</xdr:colOff>
          <xdr:row>25</xdr:row>
          <xdr:rowOff>28575</xdr:rowOff>
        </xdr:from>
        <xdr:to>
          <xdr:col>1</xdr:col>
          <xdr:colOff>800100</xdr:colOff>
          <xdr:row>25</xdr:row>
          <xdr:rowOff>666750</xdr:rowOff>
        </xdr:to>
        <xdr:sp macro="" textlink="">
          <xdr:nvSpPr>
            <xdr:cNvPr id="18441" name="Button 9" hidden="1">
              <a:extLst>
                <a:ext uri="{63B3BB69-23CF-44E3-9099-C40C66FF867C}">
                  <a14:compatExt spid="_x0000_s1844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1076325</xdr:colOff>
          <xdr:row>25</xdr:row>
          <xdr:rowOff>28575</xdr:rowOff>
        </xdr:from>
        <xdr:to>
          <xdr:col>3</xdr:col>
          <xdr:colOff>9525</xdr:colOff>
          <xdr:row>25</xdr:row>
          <xdr:rowOff>666750</xdr:rowOff>
        </xdr:to>
        <xdr:sp macro="" textlink="">
          <xdr:nvSpPr>
            <xdr:cNvPr id="18442" name="Button 10" hidden="1">
              <a:extLst>
                <a:ext uri="{63B3BB69-23CF-44E3-9099-C40C66FF867C}">
                  <a14:compatExt spid="_x0000_s1844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333375</xdr:colOff>
          <xdr:row>25</xdr:row>
          <xdr:rowOff>38100</xdr:rowOff>
        </xdr:from>
        <xdr:to>
          <xdr:col>4</xdr:col>
          <xdr:colOff>1133475</xdr:colOff>
          <xdr:row>25</xdr:row>
          <xdr:rowOff>676275</xdr:rowOff>
        </xdr:to>
        <xdr:sp macro="" textlink="">
          <xdr:nvSpPr>
            <xdr:cNvPr id="18443" name="Button 11" hidden="1">
              <a:extLst>
                <a:ext uri="{63B3BB69-23CF-44E3-9099-C40C66FF867C}">
                  <a14:compatExt spid="_x0000_s184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8</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971550</xdr:colOff>
      <xdr:row>6</xdr:row>
      <xdr:rowOff>1438275</xdr:rowOff>
    </xdr:from>
    <xdr:ext cx="184731" cy="264560"/>
    <xdr:sp macro="" textlink="">
      <xdr:nvSpPr>
        <xdr:cNvPr id="2" name="pole tekstowe 1">
          <a:extLst>
            <a:ext uri="{FF2B5EF4-FFF2-40B4-BE49-F238E27FC236}">
              <a16:creationId xmlns:a16="http://schemas.microsoft.com/office/drawing/2014/main" xmlns="" id="{00000000-0008-0000-0C00-000002000000}"/>
            </a:ext>
          </a:extLst>
        </xdr:cNvPr>
        <xdr:cNvSpPr txBox="1"/>
      </xdr:nvSpPr>
      <xdr:spPr>
        <a:xfrm>
          <a:off x="383857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962025</xdr:colOff>
          <xdr:row>8</xdr:row>
          <xdr:rowOff>66675</xdr:rowOff>
        </xdr:from>
        <xdr:to>
          <xdr:col>7</xdr:col>
          <xdr:colOff>114300</xdr:colOff>
          <xdr:row>9</xdr:row>
          <xdr:rowOff>161925</xdr:rowOff>
        </xdr:to>
        <xdr:sp macro="" textlink="">
          <xdr:nvSpPr>
            <xdr:cNvPr id="47105" name="Button 1" hidden="1">
              <a:extLst>
                <a:ext uri="{63B3BB69-23CF-44E3-9099-C40C66FF867C}">
                  <a14:compatExt spid="_x0000_s471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*INNE-NALEŻY WSKAZAĆ JAKIE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962025</xdr:colOff>
          <xdr:row>8</xdr:row>
          <xdr:rowOff>66675</xdr:rowOff>
        </xdr:from>
        <xdr:to>
          <xdr:col>7</xdr:col>
          <xdr:colOff>114300</xdr:colOff>
          <xdr:row>9</xdr:row>
          <xdr:rowOff>161925</xdr:rowOff>
        </xdr:to>
        <xdr:sp macro="" textlink="">
          <xdr:nvSpPr>
            <xdr:cNvPr id="47106" name="Button 2" hidden="1">
              <a:extLst>
                <a:ext uri="{63B3BB69-23CF-44E3-9099-C40C66FF867C}">
                  <a14:compatExt spid="_x0000_s4710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*INNE-NALEŻY WSKAZAĆ JAKIE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rzysia/Informacja%20o%20realizacji%20zada&#324;%20IOS%20rok%202019%20woj%20&#322;&#243;dzki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chasia/Informacja%20o%20realizacji%20zada&#324;%20IOS%20rok%202019%20Michas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formacja%20o%20realizacji%20zada&#324;%20IOS%20rok%202018%20wsztstk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ab.%2017,%2020%20i%2023%20&#322;&#261;cznie%20&#321;&#243;d&#378;%20i%20delegatury%20K.&#32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justyna/Tab.%2022%20i%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RZI"/>
      <sheetName val="Tabela 1"/>
      <sheetName val="Tabela 2"/>
      <sheetName val="Tabela 3"/>
      <sheetName val="Tabela 4"/>
      <sheetName val="Tabela 5"/>
      <sheetName val="Tabela 6"/>
      <sheetName val="Tabela 7"/>
      <sheetName val="Tabela 8"/>
      <sheetName val="Tabela 9"/>
      <sheetName val="Tabela 10"/>
      <sheetName val="Tabela 11"/>
      <sheetName val="Tabela 12"/>
      <sheetName val="Tabela 13 "/>
      <sheetName val="Tabela 14"/>
      <sheetName val="Tabela 15"/>
      <sheetName val="Tabela 16"/>
      <sheetName val="Tabela 17"/>
      <sheetName val="Tabela 18"/>
      <sheetName val="Tabela 19"/>
      <sheetName val="Tabela 20"/>
      <sheetName val="Tabela 21"/>
      <sheetName val="Tabela 22"/>
      <sheetName val="Tabela 23"/>
      <sheetName val="Tabela 24"/>
      <sheetName val="Informacja o realizacji zadań I"/>
    </sheetNames>
    <definedNames>
      <definedName name="tabela1"/>
      <definedName name="tabela18"/>
      <definedName name="tabela5a1"/>
      <definedName name="tabela5a2"/>
      <definedName name="tabela5b"/>
      <definedName name="tabela5c"/>
      <definedName name="tabela5d"/>
      <definedName name="tabela5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RZI"/>
      <sheetName val="Tabela 1"/>
      <sheetName val="Tabela 2"/>
      <sheetName val="Tabela 3"/>
      <sheetName val="Tabela 4"/>
      <sheetName val="Tabela 5"/>
      <sheetName val="Tabela 6"/>
      <sheetName val="Tabela 7"/>
      <sheetName val="Tabela 8"/>
      <sheetName val="Tabela 9"/>
      <sheetName val="Tabela 10"/>
      <sheetName val="Tabela 11"/>
      <sheetName val="Tabela 12"/>
      <sheetName val="Tabela 13 "/>
      <sheetName val="Tabela 14"/>
      <sheetName val="Tabela 15"/>
      <sheetName val="Tabela 16"/>
      <sheetName val="Tabela 17"/>
      <sheetName val="Tabela 18"/>
      <sheetName val="Tabela 19"/>
      <sheetName val="Tabela 20"/>
      <sheetName val="Tabela 21"/>
      <sheetName val="Tabela 22"/>
      <sheetName val="Tabela 23"/>
      <sheetName val="Tabela 24"/>
      <sheetName val="Informacja o realizacji zadań I"/>
    </sheetNames>
    <definedNames>
      <definedName name="tabela10b1"/>
      <definedName name="tabela10b2"/>
      <definedName name="tabela10b3"/>
      <definedName name="tabela8a"/>
      <definedName name="tabela9a"/>
    </definedNames>
    <sheetDataSet>
      <sheetData sheetId="0"/>
      <sheetData sheetId="1"/>
      <sheetData sheetId="2"/>
      <sheetData sheetId="3"/>
      <sheetData sheetId="4"/>
      <sheetData sheetId="5"/>
      <sheetData sheetId="6"/>
      <sheetData sheetId="7"/>
      <sheetData sheetId="8">
        <row r="7">
          <cell r="B7">
            <v>6</v>
          </cell>
          <cell r="C7">
            <v>7</v>
          </cell>
        </row>
      </sheetData>
      <sheetData sheetId="9">
        <row r="8">
          <cell r="B8">
            <v>20</v>
          </cell>
          <cell r="C8">
            <v>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RZI"/>
      <sheetName val="Tabela 1"/>
      <sheetName val="Tabela 2"/>
      <sheetName val="Tabela 3"/>
      <sheetName val="Tabela 4"/>
      <sheetName val="Tabela 5"/>
      <sheetName val="Tabela 6"/>
      <sheetName val="Tabela 7"/>
      <sheetName val="Tabela 8"/>
      <sheetName val="Tabela 9"/>
      <sheetName val="Tabela 10"/>
      <sheetName val="Tabela 11"/>
      <sheetName val="Tabela 12"/>
      <sheetName val="Tabela 13 "/>
      <sheetName val="Tabela 14"/>
      <sheetName val="Tabela 15"/>
      <sheetName val="Tabela 16"/>
      <sheetName val="Tabela 17"/>
      <sheetName val="Tabela 18"/>
      <sheetName val="Tabela 19"/>
      <sheetName val="Tabela 20"/>
      <sheetName val="Tabela 21"/>
      <sheetName val="Tabela 22"/>
      <sheetName val="Tabela 23"/>
      <sheetName val="Tabela 24"/>
      <sheetName val="Arkusz1"/>
      <sheetName val="Informacja o realizacji zadań I"/>
    </sheetNames>
    <definedNames>
      <definedName name="tabela17"/>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RZI"/>
      <sheetName val="Tabela 1"/>
      <sheetName val="Tabela 2"/>
      <sheetName val="Tabela 3"/>
      <sheetName val="Tabela 4"/>
      <sheetName val="Tabela 5"/>
      <sheetName val="Tabela 6"/>
      <sheetName val="Tabela 7"/>
      <sheetName val="Tabela 8"/>
      <sheetName val="Tabela 9"/>
      <sheetName val="Tabela 10"/>
      <sheetName val="Tabela 11"/>
      <sheetName val="Tabela 12"/>
      <sheetName val="Tabela 13 "/>
      <sheetName val="Tabela 14"/>
      <sheetName val="Tabela 15"/>
      <sheetName val="Tabela 16"/>
      <sheetName val="Tabela 17"/>
      <sheetName val="Tabela 18"/>
      <sheetName val="Tabela 19"/>
      <sheetName val="Tabela 20"/>
      <sheetName val="Tabela 21"/>
      <sheetName val="Tabela 22"/>
      <sheetName val="Tabela 23"/>
      <sheetName val="Tabela 24"/>
      <sheetName val="Tab"/>
    </sheetNames>
    <definedNames>
      <definedName name="tabela17b"/>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22"/>
      <sheetName val="Tabela 24"/>
      <sheetName val="Tab. 22 i 24"/>
    </sheetNames>
    <definedNames>
      <definedName name="tabela22c"/>
      <definedName name="tabela22d"/>
    </definedNames>
    <sheetDataSet>
      <sheetData sheetId="0"/>
      <sheetData sheetId="1"/>
      <sheetData sheetId="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8.xml"/><Relationship Id="rId2" Type="http://schemas.openxmlformats.org/officeDocument/2006/relationships/drawing" Target="../drawings/drawing13.xml"/><Relationship Id="rId1" Type="http://schemas.openxmlformats.org/officeDocument/2006/relationships/printerSettings" Target="../printerSettings/printerSettings21.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6" tint="0.39997558519241921"/>
  </sheetPr>
  <dimension ref="A1:Z29"/>
  <sheetViews>
    <sheetView showGridLines="0" zoomScaleNormal="100" workbookViewId="0">
      <selection activeCell="A27" sqref="A27:P28"/>
    </sheetView>
  </sheetViews>
  <sheetFormatPr defaultRowHeight="15"/>
  <cols>
    <col min="1" max="1" width="28.140625" style="6" customWidth="1"/>
    <col min="2" max="2" width="20.85546875" style="6" customWidth="1"/>
    <col min="3" max="15" width="9.140625" style="6"/>
    <col min="16" max="16" width="21.28515625" style="6" customWidth="1"/>
    <col min="17" max="24" width="9.140625" style="6"/>
    <col min="25" max="25" width="11.28515625" style="6" customWidth="1"/>
    <col min="26" max="26" width="10" style="6" hidden="1" customWidth="1"/>
    <col min="27" max="16384" width="9.140625" style="6"/>
  </cols>
  <sheetData>
    <row r="1" spans="1:26" ht="16.5" customHeight="1">
      <c r="A1" s="461"/>
      <c r="B1" s="461"/>
      <c r="C1" s="461"/>
      <c r="D1" s="461"/>
      <c r="E1" s="461"/>
      <c r="F1" s="461"/>
      <c r="G1" s="461"/>
      <c r="H1" s="461"/>
      <c r="I1" s="461"/>
      <c r="J1" s="461"/>
      <c r="K1" s="461"/>
      <c r="L1" s="461"/>
      <c r="M1" s="461"/>
    </row>
    <row r="2" spans="1:26" ht="15.75" customHeight="1">
      <c r="A2" s="8"/>
      <c r="B2" s="462" t="s">
        <v>606</v>
      </c>
      <c r="C2" s="462"/>
      <c r="D2" s="462"/>
      <c r="E2" s="462"/>
      <c r="F2" s="462"/>
      <c r="G2" s="462"/>
      <c r="H2" s="462"/>
      <c r="I2" s="462"/>
      <c r="J2" s="462"/>
      <c r="K2" s="462"/>
      <c r="L2" s="462"/>
      <c r="M2" s="462"/>
      <c r="N2" s="462"/>
      <c r="O2" s="462"/>
      <c r="P2" s="462"/>
      <c r="Q2" s="462"/>
      <c r="R2" s="462"/>
      <c r="S2" s="462"/>
      <c r="T2" s="462"/>
      <c r="U2" s="462"/>
      <c r="V2" s="462"/>
      <c r="W2" s="462"/>
    </row>
    <row r="3" spans="1:26" ht="15.75" customHeight="1">
      <c r="A3" s="8"/>
      <c r="B3" s="462"/>
      <c r="C3" s="462"/>
      <c r="D3" s="462"/>
      <c r="E3" s="462"/>
      <c r="F3" s="462"/>
      <c r="G3" s="462"/>
      <c r="H3" s="462"/>
      <c r="I3" s="462"/>
      <c r="J3" s="462"/>
      <c r="K3" s="462"/>
      <c r="L3" s="462"/>
      <c r="M3" s="462"/>
      <c r="N3" s="462"/>
      <c r="O3" s="462"/>
      <c r="P3" s="462"/>
      <c r="Q3" s="462"/>
      <c r="R3" s="462"/>
      <c r="S3" s="462"/>
      <c r="T3" s="462"/>
      <c r="U3" s="462"/>
      <c r="V3" s="462"/>
      <c r="W3" s="462"/>
      <c r="Z3" s="39" t="s">
        <v>206</v>
      </c>
    </row>
    <row r="4" spans="1:26" ht="15.75" customHeight="1">
      <c r="A4" s="8"/>
      <c r="B4" s="462"/>
      <c r="C4" s="462"/>
      <c r="D4" s="462"/>
      <c r="E4" s="462"/>
      <c r="F4" s="462"/>
      <c r="G4" s="462"/>
      <c r="H4" s="462"/>
      <c r="I4" s="462"/>
      <c r="J4" s="462"/>
      <c r="K4" s="462"/>
      <c r="L4" s="462"/>
      <c r="M4" s="462"/>
      <c r="N4" s="462"/>
      <c r="O4" s="462"/>
      <c r="P4" s="462"/>
      <c r="Q4" s="462"/>
      <c r="R4" s="462"/>
      <c r="S4" s="462"/>
      <c r="T4" s="462"/>
      <c r="U4" s="462"/>
      <c r="V4" s="462"/>
      <c r="W4" s="462"/>
      <c r="Z4" s="39" t="s">
        <v>207</v>
      </c>
    </row>
    <row r="5" spans="1:26" ht="15.75" customHeight="1">
      <c r="A5" s="8"/>
      <c r="B5" s="462"/>
      <c r="C5" s="462"/>
      <c r="D5" s="462"/>
      <c r="E5" s="462"/>
      <c r="F5" s="462"/>
      <c r="G5" s="462"/>
      <c r="H5" s="462"/>
      <c r="I5" s="462"/>
      <c r="J5" s="462"/>
      <c r="K5" s="462"/>
      <c r="L5" s="462"/>
      <c r="M5" s="462"/>
      <c r="N5" s="462"/>
      <c r="O5" s="462"/>
      <c r="P5" s="462"/>
      <c r="Q5" s="462"/>
      <c r="R5" s="462"/>
      <c r="S5" s="462"/>
      <c r="T5" s="462"/>
      <c r="U5" s="462"/>
      <c r="V5" s="462"/>
      <c r="W5" s="462"/>
      <c r="Z5" s="39" t="s">
        <v>208</v>
      </c>
    </row>
    <row r="6" spans="1:26" ht="15.75" customHeight="1">
      <c r="A6" s="8"/>
      <c r="B6" s="462"/>
      <c r="C6" s="462"/>
      <c r="D6" s="462"/>
      <c r="E6" s="462"/>
      <c r="F6" s="462"/>
      <c r="G6" s="462"/>
      <c r="H6" s="462"/>
      <c r="I6" s="462"/>
      <c r="J6" s="462"/>
      <c r="K6" s="462"/>
      <c r="L6" s="462"/>
      <c r="M6" s="462"/>
      <c r="N6" s="462"/>
      <c r="O6" s="462"/>
      <c r="P6" s="462"/>
      <c r="Q6" s="462"/>
      <c r="R6" s="462"/>
      <c r="S6" s="462"/>
      <c r="T6" s="462"/>
      <c r="U6" s="462"/>
      <c r="V6" s="462"/>
      <c r="W6" s="462"/>
      <c r="Z6" s="39" t="s">
        <v>209</v>
      </c>
    </row>
    <row r="7" spans="1:26" ht="14.25" customHeight="1">
      <c r="A7" s="8"/>
      <c r="B7" s="462"/>
      <c r="C7" s="462"/>
      <c r="D7" s="462"/>
      <c r="E7" s="462"/>
      <c r="F7" s="462"/>
      <c r="G7" s="462"/>
      <c r="H7" s="462"/>
      <c r="I7" s="462"/>
      <c r="J7" s="462"/>
      <c r="K7" s="462"/>
      <c r="L7" s="462"/>
      <c r="M7" s="462"/>
      <c r="N7" s="462"/>
      <c r="O7" s="462"/>
      <c r="P7" s="462"/>
      <c r="Q7" s="462"/>
      <c r="R7" s="462"/>
      <c r="S7" s="462"/>
      <c r="T7" s="462"/>
      <c r="U7" s="462"/>
      <c r="V7" s="462"/>
      <c r="W7" s="462"/>
      <c r="Z7" s="39" t="s">
        <v>210</v>
      </c>
    </row>
    <row r="8" spans="1:26" ht="15.75" customHeight="1">
      <c r="A8" s="8"/>
      <c r="B8" s="462"/>
      <c r="C8" s="462"/>
      <c r="D8" s="462"/>
      <c r="E8" s="462"/>
      <c r="F8" s="462"/>
      <c r="G8" s="462"/>
      <c r="H8" s="462"/>
      <c r="I8" s="462"/>
      <c r="J8" s="462"/>
      <c r="K8" s="462"/>
      <c r="L8" s="462"/>
      <c r="M8" s="462"/>
      <c r="N8" s="462"/>
      <c r="O8" s="462"/>
      <c r="P8" s="462"/>
      <c r="Q8" s="462"/>
      <c r="R8" s="462"/>
      <c r="S8" s="462"/>
      <c r="T8" s="462"/>
      <c r="U8" s="462"/>
      <c r="V8" s="462"/>
      <c r="W8" s="462"/>
      <c r="Z8" s="39" t="s">
        <v>211</v>
      </c>
    </row>
    <row r="9" spans="1:26" ht="15" customHeight="1">
      <c r="A9" s="7"/>
      <c r="B9" s="462"/>
      <c r="C9" s="462"/>
      <c r="D9" s="462"/>
      <c r="E9" s="462"/>
      <c r="F9" s="462"/>
      <c r="G9" s="462"/>
      <c r="H9" s="462"/>
      <c r="I9" s="462"/>
      <c r="J9" s="462"/>
      <c r="K9" s="462"/>
      <c r="L9" s="462"/>
      <c r="M9" s="462"/>
      <c r="N9" s="462"/>
      <c r="O9" s="462"/>
      <c r="P9" s="462"/>
      <c r="Q9" s="462"/>
      <c r="R9" s="462"/>
      <c r="S9" s="462"/>
      <c r="T9" s="462"/>
      <c r="U9" s="462"/>
      <c r="V9" s="462"/>
      <c r="W9" s="462"/>
      <c r="Z9" s="39" t="s">
        <v>212</v>
      </c>
    </row>
    <row r="10" spans="1:26" ht="15" customHeight="1">
      <c r="A10" s="9"/>
      <c r="B10" s="462"/>
      <c r="C10" s="462"/>
      <c r="D10" s="462"/>
      <c r="E10" s="462"/>
      <c r="F10" s="462"/>
      <c r="G10" s="462"/>
      <c r="H10" s="462"/>
      <c r="I10" s="462"/>
      <c r="J10" s="462"/>
      <c r="K10" s="462"/>
      <c r="L10" s="462"/>
      <c r="M10" s="462"/>
      <c r="N10" s="462"/>
      <c r="O10" s="462"/>
      <c r="P10" s="462"/>
      <c r="Q10" s="462"/>
      <c r="R10" s="462"/>
      <c r="S10" s="462"/>
      <c r="T10" s="462"/>
      <c r="U10" s="462"/>
      <c r="V10" s="462"/>
      <c r="W10" s="462"/>
      <c r="Z10" s="39" t="s">
        <v>213</v>
      </c>
    </row>
    <row r="11" spans="1:26" ht="15" customHeight="1">
      <c r="A11" s="10"/>
      <c r="B11" s="38"/>
      <c r="C11" s="38"/>
      <c r="D11" s="38"/>
      <c r="E11" s="38"/>
      <c r="F11" s="38"/>
      <c r="G11" s="38"/>
      <c r="H11" s="38"/>
      <c r="I11" s="38"/>
      <c r="J11" s="38"/>
      <c r="K11" s="38"/>
      <c r="L11" s="38"/>
      <c r="M11" s="38"/>
      <c r="N11" s="38"/>
      <c r="O11" s="38"/>
      <c r="P11" s="38"/>
      <c r="Q11" s="38"/>
      <c r="R11" s="38"/>
      <c r="S11" s="38"/>
      <c r="T11" s="38"/>
      <c r="U11" s="38"/>
      <c r="V11" s="38"/>
      <c r="W11" s="38"/>
      <c r="Z11" s="39" t="s">
        <v>214</v>
      </c>
    </row>
    <row r="12" spans="1:26" ht="15" customHeight="1">
      <c r="B12" s="38"/>
      <c r="C12" s="38"/>
      <c r="D12" s="38"/>
      <c r="E12" s="38"/>
      <c r="F12" s="38"/>
      <c r="G12" s="463" t="s">
        <v>28</v>
      </c>
      <c r="H12" s="463"/>
      <c r="I12" s="463"/>
      <c r="J12" s="463"/>
      <c r="K12" s="463" t="s">
        <v>210</v>
      </c>
      <c r="L12" s="463"/>
      <c r="M12" s="463"/>
      <c r="N12" s="463"/>
      <c r="O12" s="463"/>
      <c r="P12" s="463"/>
      <c r="Q12" s="463"/>
      <c r="R12" s="463"/>
      <c r="S12" s="38"/>
      <c r="T12" s="38"/>
      <c r="U12" s="38"/>
      <c r="V12" s="38"/>
      <c r="W12" s="38"/>
      <c r="Z12" s="39" t="s">
        <v>215</v>
      </c>
    </row>
    <row r="13" spans="1:26" ht="15" customHeight="1">
      <c r="B13" s="38"/>
      <c r="C13" s="38"/>
      <c r="D13" s="38"/>
      <c r="E13" s="38"/>
      <c r="F13" s="38"/>
      <c r="G13" s="463"/>
      <c r="H13" s="463"/>
      <c r="I13" s="463"/>
      <c r="J13" s="463"/>
      <c r="K13" s="463"/>
      <c r="L13" s="463"/>
      <c r="M13" s="463"/>
      <c r="N13" s="463"/>
      <c r="O13" s="463"/>
      <c r="P13" s="463"/>
      <c r="Q13" s="463"/>
      <c r="R13" s="463"/>
      <c r="S13" s="38"/>
      <c r="T13" s="38"/>
      <c r="U13" s="38"/>
      <c r="V13" s="38"/>
      <c r="W13" s="38"/>
      <c r="Z13" s="39" t="s">
        <v>216</v>
      </c>
    </row>
    <row r="14" spans="1:26" ht="15" customHeight="1">
      <c r="B14" s="38"/>
      <c r="C14" s="38"/>
      <c r="D14" s="38"/>
      <c r="E14" s="38"/>
      <c r="F14" s="38"/>
      <c r="G14" s="463"/>
      <c r="H14" s="463"/>
      <c r="I14" s="463"/>
      <c r="J14" s="463"/>
      <c r="K14" s="464"/>
      <c r="L14" s="464"/>
      <c r="M14" s="464"/>
      <c r="N14" s="464"/>
      <c r="O14" s="464"/>
      <c r="P14" s="464"/>
      <c r="Q14" s="464"/>
      <c r="R14" s="464"/>
      <c r="S14" s="38"/>
      <c r="T14" s="38"/>
      <c r="U14" s="38"/>
      <c r="V14" s="38"/>
      <c r="W14" s="38"/>
      <c r="Z14" s="39" t="s">
        <v>219</v>
      </c>
    </row>
    <row r="15" spans="1:26" ht="15" customHeight="1">
      <c r="B15" s="38"/>
      <c r="C15" s="38"/>
      <c r="D15" s="38"/>
      <c r="E15" s="38"/>
      <c r="F15" s="38"/>
      <c r="G15" s="38"/>
      <c r="H15" s="38"/>
      <c r="I15" s="38"/>
      <c r="J15" s="38"/>
      <c r="K15" s="38"/>
      <c r="L15" s="38"/>
      <c r="M15" s="38"/>
      <c r="N15" s="38"/>
      <c r="O15" s="38"/>
      <c r="P15" s="38"/>
      <c r="Q15" s="38"/>
      <c r="R15" s="38"/>
      <c r="S15" s="38"/>
      <c r="T15" s="38"/>
      <c r="U15" s="38"/>
      <c r="V15" s="38"/>
      <c r="W15" s="38"/>
      <c r="Z15" s="39" t="s">
        <v>217</v>
      </c>
    </row>
    <row r="16" spans="1:26" ht="15" customHeight="1">
      <c r="B16" s="11"/>
      <c r="C16" s="11"/>
      <c r="D16" s="11"/>
      <c r="E16" s="11"/>
      <c r="F16" s="11"/>
      <c r="G16" s="11"/>
      <c r="H16" s="11"/>
      <c r="I16" s="11"/>
      <c r="J16" s="11"/>
      <c r="K16" s="11"/>
      <c r="L16" s="11"/>
      <c r="M16" s="11"/>
      <c r="N16" s="11"/>
      <c r="O16" s="11"/>
      <c r="P16" s="11"/>
      <c r="Q16" s="11"/>
      <c r="R16" s="11"/>
      <c r="S16" s="11"/>
      <c r="T16" s="11"/>
      <c r="U16" s="11"/>
      <c r="V16" s="11"/>
      <c r="W16" s="11"/>
      <c r="Z16" s="39" t="s">
        <v>218</v>
      </c>
    </row>
    <row r="17" spans="1:23" ht="15" customHeight="1">
      <c r="B17" s="11"/>
      <c r="C17" s="11"/>
      <c r="D17" s="11"/>
      <c r="E17" s="11"/>
      <c r="F17" s="11"/>
      <c r="G17" s="11"/>
      <c r="H17" s="11"/>
      <c r="I17" s="11"/>
      <c r="J17" s="11"/>
      <c r="K17" s="11"/>
      <c r="L17" s="11"/>
      <c r="M17" s="11"/>
      <c r="N17" s="11"/>
      <c r="O17" s="11"/>
      <c r="P17" s="11"/>
      <c r="Q17" s="11"/>
      <c r="R17" s="11"/>
      <c r="S17" s="11"/>
      <c r="T17" s="11"/>
      <c r="U17" s="11"/>
      <c r="V17" s="11"/>
      <c r="W17" s="11"/>
    </row>
    <row r="19" spans="1:23" ht="17.25" customHeight="1">
      <c r="A19" s="459" t="s">
        <v>372</v>
      </c>
      <c r="B19" s="459"/>
      <c r="C19" s="459"/>
      <c r="D19" s="459"/>
      <c r="E19" s="459"/>
      <c r="F19" s="459"/>
      <c r="G19" s="459"/>
      <c r="H19" s="459"/>
    </row>
    <row r="20" spans="1:23" ht="16.5" customHeight="1"/>
    <row r="21" spans="1:23">
      <c r="A21" s="460" t="s">
        <v>618</v>
      </c>
      <c r="B21" s="460"/>
      <c r="C21" s="460"/>
      <c r="D21" s="460"/>
      <c r="E21" s="460"/>
      <c r="F21" s="460"/>
      <c r="G21" s="460"/>
      <c r="H21" s="460"/>
    </row>
    <row r="22" spans="1:23" ht="15" customHeight="1"/>
    <row r="23" spans="1:23" ht="15" customHeight="1">
      <c r="A23" s="458" t="s">
        <v>616</v>
      </c>
      <c r="B23" s="458"/>
      <c r="C23" s="458"/>
      <c r="D23" s="458"/>
      <c r="E23" s="458"/>
      <c r="F23" s="458"/>
      <c r="G23" s="458"/>
      <c r="H23" s="458"/>
      <c r="I23" s="458"/>
      <c r="J23" s="458"/>
      <c r="K23" s="458"/>
      <c r="L23" s="458"/>
      <c r="M23" s="458"/>
      <c r="N23" s="458"/>
      <c r="O23" s="458"/>
      <c r="P23" s="458"/>
    </row>
    <row r="24" spans="1:23">
      <c r="A24" s="458"/>
      <c r="B24" s="458"/>
      <c r="C24" s="458"/>
      <c r="D24" s="458"/>
      <c r="E24" s="458"/>
      <c r="F24" s="458"/>
      <c r="G24" s="458"/>
      <c r="H24" s="458"/>
      <c r="I24" s="458"/>
      <c r="J24" s="458"/>
      <c r="K24" s="458"/>
      <c r="L24" s="458"/>
      <c r="M24" s="458"/>
      <c r="N24" s="458"/>
      <c r="O24" s="458"/>
      <c r="P24" s="458"/>
    </row>
    <row r="25" spans="1:23" ht="15" customHeight="1">
      <c r="A25" s="458" t="s">
        <v>602</v>
      </c>
      <c r="B25" s="458"/>
      <c r="C25" s="458"/>
      <c r="D25" s="458"/>
      <c r="E25" s="458"/>
      <c r="F25" s="458"/>
      <c r="G25" s="458"/>
      <c r="H25" s="458"/>
      <c r="I25" s="458"/>
      <c r="J25" s="458"/>
      <c r="K25" s="458"/>
      <c r="L25" s="458"/>
      <c r="M25" s="458"/>
      <c r="N25" s="458"/>
      <c r="O25" s="458"/>
      <c r="P25" s="458"/>
    </row>
    <row r="26" spans="1:23" ht="15" customHeight="1">
      <c r="A26" s="458"/>
      <c r="B26" s="458"/>
      <c r="C26" s="458"/>
      <c r="D26" s="458"/>
      <c r="E26" s="458"/>
      <c r="F26" s="458"/>
      <c r="G26" s="458"/>
      <c r="H26" s="458"/>
      <c r="I26" s="458"/>
      <c r="J26" s="458"/>
      <c r="K26" s="458"/>
      <c r="L26" s="458"/>
      <c r="M26" s="458"/>
      <c r="N26" s="458"/>
      <c r="O26" s="458"/>
      <c r="P26" s="458"/>
    </row>
    <row r="27" spans="1:23">
      <c r="A27" s="458" t="s">
        <v>489</v>
      </c>
      <c r="B27" s="458"/>
      <c r="C27" s="458"/>
      <c r="D27" s="458"/>
      <c r="E27" s="458"/>
      <c r="F27" s="458"/>
      <c r="G27" s="458"/>
      <c r="H27" s="458"/>
      <c r="I27" s="458"/>
      <c r="J27" s="458"/>
      <c r="K27" s="458"/>
      <c r="L27" s="458"/>
      <c r="M27" s="458"/>
      <c r="N27" s="458"/>
      <c r="O27" s="458"/>
      <c r="P27" s="458"/>
    </row>
    <row r="28" spans="1:23">
      <c r="A28" s="458"/>
      <c r="B28" s="458"/>
      <c r="C28" s="458"/>
      <c r="D28" s="458"/>
      <c r="E28" s="458"/>
      <c r="F28" s="458"/>
      <c r="G28" s="458"/>
      <c r="H28" s="458"/>
      <c r="I28" s="458"/>
      <c r="J28" s="458"/>
      <c r="K28" s="458"/>
      <c r="L28" s="458"/>
      <c r="M28" s="458"/>
      <c r="N28" s="458"/>
      <c r="O28" s="458"/>
      <c r="P28" s="458"/>
    </row>
    <row r="29" spans="1:23" ht="15" customHeight="1"/>
  </sheetData>
  <sheetProtection formatCells="0" formatColumns="0" formatRows="0" insertColumns="0" insertRows="0" insertHyperlinks="0" deleteColumns="0" deleteRows="0" sort="0" autoFilter="0" pivotTables="0"/>
  <mergeCells count="9">
    <mergeCell ref="A27:P28"/>
    <mergeCell ref="A23:P24"/>
    <mergeCell ref="A19:H19"/>
    <mergeCell ref="A21:H21"/>
    <mergeCell ref="A1:M1"/>
    <mergeCell ref="B2:W10"/>
    <mergeCell ref="G12:J14"/>
    <mergeCell ref="K12:R14"/>
    <mergeCell ref="A25:P26"/>
  </mergeCells>
  <dataValidations count="2">
    <dataValidation allowBlank="1" showInputMessage="1" showErrorMessage="1" errorTitle="Zła wartość" error="Komórka przyjmuje tylko wartości liczbowe całkowite" sqref="C1:W1 Q15:R65526 I15:P21 G15:H18 B20:H20 A21 A33:P65526 A23 A30:P30 B25:P27 B1:B2 H11:R11 G11:G12 S11:W65526 B11:F18 A1:A19 X1:IV1048576"/>
    <dataValidation type="list" allowBlank="1" showInputMessage="1" showErrorMessage="1" errorTitle="Zła wartość" error="Komórka przyjmuje tylko wartości liczbowe całkowite" sqref="K12">
      <formula1>$Z$3:$Z$16</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7">
    <tabColor theme="6" tint="0.59999389629810485"/>
  </sheetPr>
  <dimension ref="A1:T27"/>
  <sheetViews>
    <sheetView showGridLines="0" zoomScaleNormal="100" workbookViewId="0">
      <selection activeCell="T21" sqref="T21"/>
    </sheetView>
  </sheetViews>
  <sheetFormatPr defaultRowHeight="15"/>
  <cols>
    <col min="1" max="1" width="13.5703125" style="133" customWidth="1"/>
    <col min="2" max="2" width="10" style="133" customWidth="1"/>
    <col min="3" max="3" width="10.7109375" style="133" customWidth="1"/>
    <col min="4" max="4" width="11.5703125" style="133" customWidth="1"/>
    <col min="5" max="6" width="9.140625" style="133"/>
    <col min="7" max="7" width="11.28515625" style="133" customWidth="1"/>
    <col min="8" max="8" width="10.42578125" style="133" customWidth="1"/>
    <col min="9" max="9" width="12.42578125" style="133" customWidth="1"/>
    <col min="10" max="10" width="9.140625" style="133"/>
    <col min="11" max="11" width="13.28515625" style="133" customWidth="1"/>
    <col min="12" max="16384" width="9.140625" style="133"/>
  </cols>
  <sheetData>
    <row r="1" spans="1:20" ht="18.75">
      <c r="A1" s="529" t="s">
        <v>346</v>
      </c>
      <c r="B1" s="529"/>
      <c r="C1" s="529"/>
      <c r="D1" s="529"/>
      <c r="E1" s="529"/>
      <c r="F1" s="529"/>
      <c r="G1" s="529"/>
      <c r="H1" s="529"/>
      <c r="I1" s="529"/>
      <c r="J1" s="529"/>
      <c r="K1" s="529"/>
      <c r="L1" s="529"/>
      <c r="M1" s="529"/>
      <c r="N1" s="529"/>
      <c r="O1" s="529"/>
      <c r="P1" s="529"/>
      <c r="Q1" s="529"/>
      <c r="R1" s="529"/>
      <c r="S1" s="529"/>
      <c r="T1" s="529"/>
    </row>
    <row r="3" spans="1:20">
      <c r="A3" s="546" t="s">
        <v>427</v>
      </c>
      <c r="B3" s="546"/>
      <c r="C3" s="546"/>
      <c r="D3" s="546"/>
      <c r="E3" s="546"/>
      <c r="F3" s="546"/>
      <c r="G3" s="546"/>
      <c r="H3" s="546"/>
      <c r="I3" s="546"/>
      <c r="J3" s="546"/>
      <c r="K3" s="546"/>
      <c r="L3" s="546"/>
      <c r="M3" s="546"/>
      <c r="N3" s="546"/>
      <c r="O3" s="546"/>
      <c r="P3" s="546"/>
      <c r="Q3" s="546"/>
      <c r="R3" s="546"/>
      <c r="S3" s="546"/>
      <c r="T3" s="546"/>
    </row>
    <row r="4" spans="1:20" ht="15.75" thickBot="1">
      <c r="A4" s="547"/>
      <c r="B4" s="547"/>
      <c r="C4" s="547"/>
      <c r="D4" s="547"/>
      <c r="E4" s="547"/>
      <c r="F4" s="547"/>
      <c r="G4" s="547"/>
      <c r="H4" s="547"/>
      <c r="I4" s="547"/>
      <c r="J4" s="547"/>
      <c r="K4" s="547"/>
      <c r="L4" s="547"/>
      <c r="M4" s="547"/>
      <c r="N4" s="547"/>
      <c r="O4" s="547"/>
      <c r="P4" s="547"/>
      <c r="Q4" s="547"/>
      <c r="R4" s="547"/>
      <c r="S4" s="547"/>
      <c r="T4" s="547"/>
    </row>
    <row r="5" spans="1:20" ht="72.75" customHeight="1" thickTop="1">
      <c r="A5" s="574"/>
      <c r="B5" s="571" t="s">
        <v>310</v>
      </c>
      <c r="C5" s="549" t="s">
        <v>426</v>
      </c>
      <c r="D5" s="566" t="s">
        <v>360</v>
      </c>
      <c r="E5" s="566"/>
      <c r="F5" s="566" t="s">
        <v>24</v>
      </c>
      <c r="G5" s="566"/>
      <c r="H5" s="566"/>
      <c r="I5" s="566" t="s">
        <v>25</v>
      </c>
      <c r="J5" s="566"/>
      <c r="K5" s="566" t="s">
        <v>196</v>
      </c>
      <c r="L5" s="549" t="s">
        <v>21</v>
      </c>
      <c r="M5" s="549"/>
      <c r="N5" s="549"/>
      <c r="O5" s="549"/>
      <c r="P5" s="549"/>
      <c r="Q5" s="549"/>
      <c r="R5" s="549"/>
      <c r="S5" s="549"/>
      <c r="T5" s="550"/>
    </row>
    <row r="6" spans="1:20" ht="29.25" customHeight="1">
      <c r="A6" s="574"/>
      <c r="B6" s="572"/>
      <c r="C6" s="573"/>
      <c r="D6" s="567"/>
      <c r="E6" s="567"/>
      <c r="F6" s="567" t="s">
        <v>0</v>
      </c>
      <c r="G6" s="567"/>
      <c r="H6" s="567" t="s">
        <v>5</v>
      </c>
      <c r="I6" s="567" t="s">
        <v>224</v>
      </c>
      <c r="J6" s="567" t="s">
        <v>225</v>
      </c>
      <c r="K6" s="567"/>
      <c r="L6" s="575" t="s">
        <v>13</v>
      </c>
      <c r="M6" s="575" t="s">
        <v>14</v>
      </c>
      <c r="N6" s="575" t="s">
        <v>15</v>
      </c>
      <c r="O6" s="575" t="s">
        <v>16</v>
      </c>
      <c r="P6" s="575" t="s">
        <v>17</v>
      </c>
      <c r="Q6" s="575" t="s">
        <v>18</v>
      </c>
      <c r="R6" s="575" t="s">
        <v>146</v>
      </c>
      <c r="S6" s="575" t="s">
        <v>22</v>
      </c>
      <c r="T6" s="576" t="s">
        <v>0</v>
      </c>
    </row>
    <row r="7" spans="1:20" ht="26.25" customHeight="1">
      <c r="A7" s="574"/>
      <c r="B7" s="572"/>
      <c r="C7" s="573"/>
      <c r="D7" s="310" t="s">
        <v>306</v>
      </c>
      <c r="E7" s="310" t="s">
        <v>307</v>
      </c>
      <c r="F7" s="310" t="s">
        <v>306</v>
      </c>
      <c r="G7" s="310" t="s">
        <v>307</v>
      </c>
      <c r="H7" s="567"/>
      <c r="I7" s="567"/>
      <c r="J7" s="567"/>
      <c r="K7" s="567"/>
      <c r="L7" s="575"/>
      <c r="M7" s="575"/>
      <c r="N7" s="575"/>
      <c r="O7" s="575"/>
      <c r="P7" s="575"/>
      <c r="Q7" s="575"/>
      <c r="R7" s="575"/>
      <c r="S7" s="575"/>
      <c r="T7" s="576"/>
    </row>
    <row r="8" spans="1:20" ht="15.75" thickBot="1">
      <c r="A8" s="309"/>
      <c r="B8" s="13">
        <v>20</v>
      </c>
      <c r="C8" s="12">
        <v>22</v>
      </c>
      <c r="D8" s="12">
        <v>7</v>
      </c>
      <c r="E8" s="91">
        <v>2</v>
      </c>
      <c r="F8" s="12">
        <v>7</v>
      </c>
      <c r="G8" s="91">
        <v>2</v>
      </c>
      <c r="H8" s="12">
        <v>1</v>
      </c>
      <c r="I8" s="12">
        <v>4</v>
      </c>
      <c r="J8" s="12">
        <v>0</v>
      </c>
      <c r="K8" s="282">
        <f>SUM(I8:J8)</f>
        <v>4</v>
      </c>
      <c r="L8" s="149">
        <v>1</v>
      </c>
      <c r="M8" s="149">
        <v>0</v>
      </c>
      <c r="N8" s="149">
        <v>2</v>
      </c>
      <c r="O8" s="149">
        <v>0</v>
      </c>
      <c r="P8" s="149">
        <v>0</v>
      </c>
      <c r="Q8" s="149">
        <v>2</v>
      </c>
      <c r="R8" s="149">
        <v>0</v>
      </c>
      <c r="S8" s="149">
        <v>0</v>
      </c>
      <c r="T8" s="135">
        <f>SUM(L8:S8)</f>
        <v>5</v>
      </c>
    </row>
    <row r="9" spans="1:20" ht="15.75" thickTop="1">
      <c r="A9" s="587"/>
      <c r="B9" s="588"/>
      <c r="C9" s="588"/>
      <c r="D9" s="588"/>
      <c r="E9" s="588"/>
      <c r="F9" s="588"/>
      <c r="G9" s="588"/>
      <c r="H9" s="588"/>
      <c r="I9" s="588"/>
      <c r="J9" s="588"/>
      <c r="K9" s="588"/>
      <c r="L9" s="588"/>
      <c r="M9" s="588"/>
      <c r="N9" s="588"/>
      <c r="O9" s="71"/>
      <c r="P9" s="71"/>
      <c r="Q9" s="71"/>
      <c r="R9" s="71"/>
      <c r="S9" s="71"/>
      <c r="T9" s="71"/>
    </row>
    <row r="10" spans="1:20">
      <c r="A10" s="589"/>
      <c r="B10" s="589"/>
      <c r="C10" s="589"/>
      <c r="D10" s="589"/>
      <c r="E10" s="589"/>
      <c r="F10" s="589"/>
      <c r="G10" s="589"/>
      <c r="H10" s="589"/>
      <c r="I10" s="589"/>
      <c r="J10" s="589"/>
      <c r="K10" s="589"/>
      <c r="L10" s="589"/>
      <c r="M10" s="589"/>
      <c r="N10" s="589"/>
      <c r="O10" s="71"/>
      <c r="P10" s="71"/>
      <c r="Q10" s="71"/>
      <c r="R10" s="71"/>
      <c r="S10" s="72"/>
      <c r="T10" s="71"/>
    </row>
    <row r="11" spans="1:20" ht="27" customHeight="1">
      <c r="A11" s="311" t="s">
        <v>619</v>
      </c>
      <c r="B11" s="311"/>
      <c r="C11" s="311"/>
      <c r="D11" s="311"/>
      <c r="E11" s="311"/>
      <c r="F11" s="311"/>
      <c r="G11" s="311"/>
      <c r="H11" s="311"/>
      <c r="I11" s="311"/>
      <c r="J11" s="311"/>
      <c r="K11" s="311"/>
      <c r="L11" s="311"/>
      <c r="M11" s="311"/>
      <c r="N11" s="311"/>
      <c r="O11" s="71"/>
      <c r="P11" s="71"/>
      <c r="Q11" s="71"/>
      <c r="R11" s="71"/>
      <c r="S11" s="71"/>
      <c r="T11" s="71"/>
    </row>
    <row r="12" spans="1:20" ht="27" customHeight="1">
      <c r="A12" s="311"/>
      <c r="B12" s="311"/>
      <c r="C12" s="311"/>
      <c r="D12" s="311"/>
      <c r="E12" s="311"/>
      <c r="F12" s="311"/>
      <c r="G12" s="311"/>
      <c r="H12" s="311"/>
      <c r="I12" s="311"/>
      <c r="J12" s="311"/>
      <c r="K12" s="311"/>
      <c r="L12" s="311"/>
      <c r="M12" s="311"/>
      <c r="N12" s="311"/>
      <c r="O12" s="71"/>
      <c r="P12" s="71"/>
      <c r="Q12" s="71"/>
      <c r="R12" s="71"/>
      <c r="S12" s="71"/>
      <c r="T12" s="71"/>
    </row>
    <row r="13" spans="1:20" ht="27" customHeight="1" thickBot="1">
      <c r="A13" s="311"/>
      <c r="B13" s="311"/>
      <c r="C13" s="311"/>
      <c r="D13" s="311"/>
      <c r="E13" s="311"/>
      <c r="F13" s="311"/>
      <c r="G13" s="311"/>
      <c r="H13" s="311"/>
      <c r="I13" s="311"/>
      <c r="J13" s="311"/>
      <c r="K13" s="311"/>
      <c r="L13" s="311"/>
      <c r="M13" s="311"/>
      <c r="N13" s="311"/>
      <c r="O13" s="71"/>
      <c r="P13" s="71"/>
      <c r="Q13" s="71"/>
      <c r="R13" s="71"/>
      <c r="S13" s="71"/>
      <c r="T13" s="71"/>
    </row>
    <row r="14" spans="1:20" ht="17.25" customHeight="1" thickTop="1">
      <c r="A14" s="581" t="s">
        <v>222</v>
      </c>
      <c r="B14" s="582"/>
      <c r="C14" s="582"/>
      <c r="D14" s="582"/>
      <c r="E14" s="582"/>
      <c r="F14" s="582"/>
      <c r="G14" s="582"/>
      <c r="H14" s="582"/>
      <c r="I14" s="582"/>
      <c r="J14" s="582"/>
      <c r="K14" s="582"/>
      <c r="L14" s="582"/>
      <c r="M14" s="582"/>
      <c r="N14" s="582"/>
      <c r="O14" s="582"/>
      <c r="P14" s="582"/>
      <c r="Q14" s="582"/>
      <c r="R14" s="583"/>
      <c r="S14" s="71"/>
      <c r="T14" s="71"/>
    </row>
    <row r="15" spans="1:20">
      <c r="A15" s="40" t="s">
        <v>290</v>
      </c>
      <c r="B15" s="577" t="s">
        <v>620</v>
      </c>
      <c r="C15" s="577"/>
      <c r="D15" s="577"/>
      <c r="E15" s="577"/>
      <c r="F15" s="577"/>
      <c r="G15" s="577"/>
      <c r="H15" s="577"/>
      <c r="I15" s="577"/>
      <c r="J15" s="577"/>
      <c r="K15" s="577"/>
      <c r="L15" s="577"/>
      <c r="M15" s="577"/>
      <c r="N15" s="577"/>
      <c r="O15" s="577"/>
      <c r="P15" s="577"/>
      <c r="Q15" s="577"/>
      <c r="R15" s="578"/>
      <c r="S15" s="71"/>
      <c r="T15" s="71"/>
    </row>
    <row r="16" spans="1:20" ht="15.75" thickBot="1">
      <c r="A16" s="115" t="s">
        <v>291</v>
      </c>
      <c r="B16" s="579"/>
      <c r="C16" s="579"/>
      <c r="D16" s="579"/>
      <c r="E16" s="579"/>
      <c r="F16" s="579"/>
      <c r="G16" s="579"/>
      <c r="H16" s="579"/>
      <c r="I16" s="579"/>
      <c r="J16" s="579"/>
      <c r="K16" s="579"/>
      <c r="L16" s="579"/>
      <c r="M16" s="579"/>
      <c r="N16" s="579"/>
      <c r="O16" s="579"/>
      <c r="P16" s="579"/>
      <c r="Q16" s="579"/>
      <c r="R16" s="580"/>
      <c r="S16" s="71"/>
      <c r="T16" s="71"/>
    </row>
    <row r="17" spans="1:20" ht="15.75" thickTop="1">
      <c r="A17" s="59"/>
      <c r="B17" s="60"/>
      <c r="C17" s="60"/>
      <c r="D17" s="60"/>
      <c r="E17" s="60"/>
      <c r="F17" s="60"/>
      <c r="G17" s="60"/>
      <c r="H17" s="60"/>
      <c r="I17" s="60"/>
      <c r="J17" s="60"/>
      <c r="K17" s="60"/>
      <c r="L17" s="60"/>
      <c r="M17" s="60"/>
      <c r="N17" s="60"/>
      <c r="O17" s="60"/>
      <c r="P17" s="60"/>
      <c r="Q17" s="60"/>
      <c r="R17" s="60"/>
      <c r="S17" s="71"/>
      <c r="T17" s="71"/>
    </row>
    <row r="18" spans="1:20">
      <c r="A18" s="584" t="s">
        <v>428</v>
      </c>
      <c r="B18" s="584"/>
      <c r="C18" s="584"/>
      <c r="D18" s="584"/>
      <c r="E18" s="584"/>
      <c r="F18" s="584"/>
      <c r="G18" s="584"/>
      <c r="H18" s="584"/>
      <c r="I18" s="584"/>
      <c r="J18" s="584"/>
      <c r="K18" s="584"/>
      <c r="L18" s="584"/>
      <c r="M18" s="584"/>
      <c r="N18" s="584"/>
      <c r="O18" s="584"/>
      <c r="P18" s="584"/>
      <c r="Q18" s="584"/>
      <c r="R18" s="584"/>
      <c r="S18" s="71"/>
      <c r="T18" s="71"/>
    </row>
    <row r="19" spans="1:20" ht="15.75" thickBot="1">
      <c r="A19" s="585"/>
      <c r="B19" s="585"/>
      <c r="C19" s="585"/>
      <c r="D19" s="585"/>
      <c r="E19" s="585"/>
      <c r="F19" s="585"/>
      <c r="G19" s="585"/>
      <c r="H19" s="585"/>
      <c r="I19" s="585"/>
      <c r="J19" s="585"/>
      <c r="K19" s="585"/>
      <c r="L19" s="585"/>
      <c r="M19" s="585"/>
      <c r="N19" s="585"/>
      <c r="O19" s="585"/>
      <c r="P19" s="585"/>
      <c r="Q19" s="585"/>
      <c r="R19" s="585"/>
      <c r="S19" s="71"/>
      <c r="T19" s="71"/>
    </row>
    <row r="20" spans="1:20" ht="59.25" customHeight="1" thickTop="1">
      <c r="A20" s="574"/>
      <c r="B20" s="571" t="s">
        <v>426</v>
      </c>
      <c r="C20" s="549" t="s">
        <v>163</v>
      </c>
      <c r="D20" s="549"/>
      <c r="E20" s="566" t="s">
        <v>26</v>
      </c>
      <c r="F20" s="566"/>
      <c r="G20" s="566" t="s">
        <v>196</v>
      </c>
      <c r="H20" s="549" t="s">
        <v>21</v>
      </c>
      <c r="I20" s="549"/>
      <c r="J20" s="549"/>
      <c r="K20" s="549"/>
      <c r="L20" s="549"/>
      <c r="M20" s="549"/>
      <c r="N20" s="549"/>
      <c r="O20" s="549"/>
      <c r="P20" s="590" t="s">
        <v>0</v>
      </c>
      <c r="Q20" s="71"/>
      <c r="R20" s="71"/>
    </row>
    <row r="21" spans="1:20" ht="93.75" customHeight="1">
      <c r="A21" s="574"/>
      <c r="B21" s="572"/>
      <c r="C21" s="306" t="s">
        <v>0</v>
      </c>
      <c r="D21" s="306" t="s">
        <v>5</v>
      </c>
      <c r="E21" s="310" t="s">
        <v>224</v>
      </c>
      <c r="F21" s="310" t="s">
        <v>225</v>
      </c>
      <c r="G21" s="567"/>
      <c r="H21" s="304" t="s">
        <v>13</v>
      </c>
      <c r="I21" s="304" t="s">
        <v>14</v>
      </c>
      <c r="J21" s="304" t="s">
        <v>15</v>
      </c>
      <c r="K21" s="304" t="s">
        <v>16</v>
      </c>
      <c r="L21" s="304" t="s">
        <v>17</v>
      </c>
      <c r="M21" s="304" t="s">
        <v>18</v>
      </c>
      <c r="N21" s="304" t="s">
        <v>146</v>
      </c>
      <c r="O21" s="304" t="s">
        <v>22</v>
      </c>
      <c r="P21" s="576"/>
      <c r="Q21" s="71"/>
      <c r="R21" s="71"/>
      <c r="T21" s="73"/>
    </row>
    <row r="22" spans="1:20" ht="15.75" thickBot="1">
      <c r="A22" s="309"/>
      <c r="B22" s="13">
        <f>C8</f>
        <v>22</v>
      </c>
      <c r="C22" s="12">
        <v>0</v>
      </c>
      <c r="D22" s="12">
        <v>0</v>
      </c>
      <c r="E22" s="12">
        <v>0</v>
      </c>
      <c r="F22" s="12">
        <v>0</v>
      </c>
      <c r="G22" s="93">
        <f>SUM(E22:F22)</f>
        <v>0</v>
      </c>
      <c r="H22" s="149">
        <v>0</v>
      </c>
      <c r="I22" s="149">
        <v>0</v>
      </c>
      <c r="J22" s="149">
        <v>0</v>
      </c>
      <c r="K22" s="149">
        <v>0</v>
      </c>
      <c r="L22" s="149">
        <v>0</v>
      </c>
      <c r="M22" s="149">
        <v>0</v>
      </c>
      <c r="N22" s="149">
        <v>0</v>
      </c>
      <c r="O22" s="149">
        <v>0</v>
      </c>
      <c r="P22" s="135">
        <f>SUM(H22:O22)</f>
        <v>0</v>
      </c>
      <c r="Q22" s="71"/>
      <c r="R22" s="71"/>
    </row>
    <row r="23" spans="1:20" ht="16.5" thickTop="1" thickBot="1">
      <c r="A23" s="586"/>
      <c r="B23" s="586"/>
      <c r="C23" s="586"/>
      <c r="D23" s="586"/>
      <c r="E23" s="586"/>
      <c r="F23" s="586"/>
      <c r="G23" s="586"/>
      <c r="H23" s="586"/>
      <c r="I23" s="586"/>
      <c r="J23" s="586"/>
      <c r="K23" s="586"/>
      <c r="L23" s="586"/>
      <c r="M23" s="586"/>
    </row>
    <row r="24" spans="1:20" ht="15.75" thickTop="1">
      <c r="A24" s="581" t="s">
        <v>222</v>
      </c>
      <c r="B24" s="582"/>
      <c r="C24" s="582"/>
      <c r="D24" s="582"/>
      <c r="E24" s="582"/>
      <c r="F24" s="582"/>
      <c r="G24" s="582"/>
      <c r="H24" s="582"/>
      <c r="I24" s="582"/>
      <c r="J24" s="582"/>
      <c r="K24" s="582"/>
      <c r="L24" s="582"/>
      <c r="M24" s="582"/>
      <c r="N24" s="582"/>
      <c r="O24" s="582"/>
      <c r="P24" s="582"/>
      <c r="Q24" s="582"/>
      <c r="R24" s="583"/>
    </row>
    <row r="25" spans="1:20">
      <c r="A25" s="40" t="s">
        <v>290</v>
      </c>
      <c r="B25" s="577"/>
      <c r="C25" s="577"/>
      <c r="D25" s="577"/>
      <c r="E25" s="577"/>
      <c r="F25" s="577"/>
      <c r="G25" s="577"/>
      <c r="H25" s="577"/>
      <c r="I25" s="577"/>
      <c r="J25" s="577"/>
      <c r="K25" s="577"/>
      <c r="L25" s="577"/>
      <c r="M25" s="577"/>
      <c r="N25" s="577"/>
      <c r="O25" s="577"/>
      <c r="P25" s="577"/>
      <c r="Q25" s="577"/>
      <c r="R25" s="578"/>
    </row>
    <row r="26" spans="1:20" ht="15.75" thickBot="1">
      <c r="A26" s="115" t="s">
        <v>291</v>
      </c>
      <c r="B26" s="579"/>
      <c r="C26" s="579"/>
      <c r="D26" s="579"/>
      <c r="E26" s="579"/>
      <c r="F26" s="579"/>
      <c r="G26" s="579"/>
      <c r="H26" s="579"/>
      <c r="I26" s="579"/>
      <c r="J26" s="579"/>
      <c r="K26" s="579"/>
      <c r="L26" s="579"/>
      <c r="M26" s="579"/>
      <c r="N26" s="579"/>
      <c r="O26" s="579"/>
      <c r="P26" s="579"/>
      <c r="Q26" s="579"/>
      <c r="R26" s="580"/>
    </row>
    <row r="27" spans="1:20" ht="15.75" thickTop="1"/>
  </sheetData>
  <sheetProtection formatCells="0" formatColumns="0" formatRows="0" insertColumns="0" insertRows="0" insertHyperlinks="0" deleteColumns="0" deleteRows="0" sort="0" autoFilter="0" pivotTables="0"/>
  <mergeCells count="39">
    <mergeCell ref="R6:R7"/>
    <mergeCell ref="S6:S7"/>
    <mergeCell ref="A5:A7"/>
    <mergeCell ref="B5:B7"/>
    <mergeCell ref="C5:C7"/>
    <mergeCell ref="H6:H7"/>
    <mergeCell ref="I6:I7"/>
    <mergeCell ref="B15:R15"/>
    <mergeCell ref="B16:R16"/>
    <mergeCell ref="D5:E6"/>
    <mergeCell ref="F6:G6"/>
    <mergeCell ref="L5:T5"/>
    <mergeCell ref="I5:J5"/>
    <mergeCell ref="F5:H5"/>
    <mergeCell ref="J6:J7"/>
    <mergeCell ref="K5:K7"/>
    <mergeCell ref="L6:L7"/>
    <mergeCell ref="M6:M7"/>
    <mergeCell ref="N6:N7"/>
    <mergeCell ref="T6:T7"/>
    <mergeCell ref="O6:O7"/>
    <mergeCell ref="P6:P7"/>
    <mergeCell ref="Q6:Q7"/>
    <mergeCell ref="B25:R25"/>
    <mergeCell ref="B26:R26"/>
    <mergeCell ref="A24:R24"/>
    <mergeCell ref="A1:T1"/>
    <mergeCell ref="A3:T4"/>
    <mergeCell ref="A18:R19"/>
    <mergeCell ref="A23:M23"/>
    <mergeCell ref="A9:N10"/>
    <mergeCell ref="A20:A21"/>
    <mergeCell ref="B20:B21"/>
    <mergeCell ref="C20:D20"/>
    <mergeCell ref="G20:G21"/>
    <mergeCell ref="H20:O20"/>
    <mergeCell ref="P20:P21"/>
    <mergeCell ref="E20:F20"/>
    <mergeCell ref="A14:R14"/>
  </mergeCells>
  <dataValidations count="1">
    <dataValidation type="whole" allowBlank="1" showInputMessage="1" showErrorMessage="1" errorTitle="Zła wartość" error="Komórka przyjmuje tylko wartości liczbowe całkowite" sqref="L8:S8 B22:F22 H22:O22 B8:D8 H8:J8 F8">
      <formula1>0</formula1>
      <formula2>100000000000000000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4" r:id="rId4" name="Button 2">
              <controlPr defaultSize="0" print="0" autoFill="0" autoPict="0" macro="[0]!tabela9a">
                <anchor moveWithCells="1" sizeWithCells="1">
                  <from>
                    <xdr:col>0</xdr:col>
                    <xdr:colOff>847725</xdr:colOff>
                    <xdr:row>8</xdr:row>
                    <xdr:rowOff>95250</xdr:rowOff>
                  </from>
                  <to>
                    <xdr:col>19</xdr:col>
                    <xdr:colOff>180975</xdr:colOff>
                    <xdr:row>10</xdr:row>
                    <xdr:rowOff>114300</xdr:rowOff>
                  </to>
                </anchor>
              </controlPr>
            </control>
          </mc:Choice>
        </mc:AlternateContent>
        <mc:AlternateContent xmlns:mc="http://schemas.openxmlformats.org/markup-compatibility/2006">
          <mc:Choice Requires="x14">
            <control shapeId="33795" r:id="rId5" name="Button 3">
              <controlPr defaultSize="0" print="0" autoFill="0" autoPict="0" macro="[2]!tabela9a">
                <anchor moveWithCells="1" sizeWithCells="1">
                  <from>
                    <xdr:col>0</xdr:col>
                    <xdr:colOff>847725</xdr:colOff>
                    <xdr:row>8</xdr:row>
                    <xdr:rowOff>95250</xdr:rowOff>
                  </from>
                  <to>
                    <xdr:col>19</xdr:col>
                    <xdr:colOff>180975</xdr:colOff>
                    <xdr:row>10</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5">
    <tabColor theme="6" tint="0.59999389629810485"/>
  </sheetPr>
  <dimension ref="A1:X64"/>
  <sheetViews>
    <sheetView showGridLines="0" zoomScaleNormal="100" workbookViewId="0">
      <selection activeCell="I24" sqref="I23:I24"/>
    </sheetView>
  </sheetViews>
  <sheetFormatPr defaultRowHeight="15"/>
  <cols>
    <col min="1" max="1" width="19.42578125" style="133" bestFit="1" customWidth="1"/>
    <col min="2" max="2" width="38.42578125" style="133" customWidth="1"/>
    <col min="3" max="3" width="26.42578125" style="133" bestFit="1" customWidth="1"/>
    <col min="4" max="4" width="16.42578125" style="133" bestFit="1" customWidth="1"/>
    <col min="5" max="5" width="18.140625" style="133" bestFit="1" customWidth="1"/>
    <col min="6" max="6" width="18.28515625" style="133" bestFit="1" customWidth="1"/>
    <col min="7" max="7" width="18.140625" style="133" bestFit="1" customWidth="1"/>
    <col min="8" max="8" width="18.28515625" style="133" customWidth="1"/>
    <col min="9" max="9" width="13.7109375" style="133" customWidth="1"/>
    <col min="10" max="10" width="13.28515625" style="133" customWidth="1"/>
    <col min="11" max="11" width="14.7109375" style="133" customWidth="1"/>
    <col min="12" max="15" width="9.140625" style="133"/>
    <col min="16" max="16" width="16.85546875" style="133" customWidth="1"/>
    <col min="17" max="17" width="14.28515625" style="133" customWidth="1"/>
    <col min="18" max="18" width="9.140625" style="133"/>
    <col min="19" max="19" width="0" style="133" hidden="1" customWidth="1"/>
    <col min="20" max="23" width="9.140625" style="133"/>
    <col min="24" max="24" width="0" style="133" hidden="1" customWidth="1"/>
    <col min="25" max="16384" width="9.140625" style="133"/>
  </cols>
  <sheetData>
    <row r="1" spans="1:24" ht="18.75">
      <c r="A1" s="529" t="s">
        <v>347</v>
      </c>
      <c r="B1" s="529"/>
      <c r="C1" s="529"/>
      <c r="D1" s="529"/>
      <c r="E1" s="529"/>
      <c r="F1" s="529"/>
      <c r="G1" s="529"/>
      <c r="H1" s="529"/>
      <c r="I1" s="529"/>
    </row>
    <row r="3" spans="1:24" ht="16.5" thickBot="1">
      <c r="A3" s="530" t="s">
        <v>348</v>
      </c>
      <c r="B3" s="530"/>
      <c r="C3" s="530"/>
      <c r="D3" s="530"/>
      <c r="E3" s="530"/>
      <c r="F3" s="530"/>
      <c r="G3" s="530"/>
      <c r="H3" s="530"/>
      <c r="I3" s="530"/>
      <c r="J3" s="530"/>
    </row>
    <row r="4" spans="1:24" ht="28.5" customHeight="1" thickTop="1">
      <c r="A4" s="571" t="s">
        <v>311</v>
      </c>
      <c r="B4" s="549"/>
      <c r="C4" s="549"/>
      <c r="D4" s="549" t="s">
        <v>431</v>
      </c>
      <c r="E4" s="549"/>
      <c r="F4" s="549"/>
      <c r="G4" s="549" t="s">
        <v>432</v>
      </c>
      <c r="H4" s="549"/>
      <c r="I4" s="550"/>
    </row>
    <row r="5" spans="1:24">
      <c r="A5" s="572"/>
      <c r="B5" s="573"/>
      <c r="C5" s="573"/>
      <c r="D5" s="573"/>
      <c r="E5" s="573"/>
      <c r="F5" s="573"/>
      <c r="G5" s="573"/>
      <c r="H5" s="573"/>
      <c r="I5" s="593"/>
    </row>
    <row r="6" spans="1:24" ht="15.75" customHeight="1">
      <c r="A6" s="572" t="s">
        <v>62</v>
      </c>
      <c r="B6" s="573"/>
      <c r="C6" s="573"/>
      <c r="D6" s="573" t="s">
        <v>62</v>
      </c>
      <c r="E6" s="573"/>
      <c r="F6" s="573"/>
      <c r="G6" s="573" t="s">
        <v>63</v>
      </c>
      <c r="H6" s="573"/>
      <c r="I6" s="593"/>
    </row>
    <row r="7" spans="1:24" ht="15.75" thickBot="1">
      <c r="A7" s="312" t="s">
        <v>64</v>
      </c>
      <c r="B7" s="313" t="s">
        <v>65</v>
      </c>
      <c r="C7" s="313" t="s">
        <v>66</v>
      </c>
      <c r="D7" s="313" t="s">
        <v>64</v>
      </c>
      <c r="E7" s="313" t="s">
        <v>65</v>
      </c>
      <c r="F7" s="313" t="s">
        <v>66</v>
      </c>
      <c r="G7" s="313" t="s">
        <v>64</v>
      </c>
      <c r="H7" s="313" t="s">
        <v>65</v>
      </c>
      <c r="I7" s="102" t="s">
        <v>66</v>
      </c>
    </row>
    <row r="8" spans="1:24" ht="16.5" thickTop="1" thickBot="1">
      <c r="A8" s="283">
        <f>'[2]Tabela 8'!B7</f>
        <v>6</v>
      </c>
      <c r="B8" s="284">
        <f>'[2]Tabela 9'!B8</f>
        <v>20</v>
      </c>
      <c r="C8" s="52">
        <v>57</v>
      </c>
      <c r="D8" s="284">
        <f>'[2]Tabela 8'!C7</f>
        <v>7</v>
      </c>
      <c r="E8" s="284">
        <f>'[2]Tabela 9'!C8</f>
        <v>22</v>
      </c>
      <c r="F8" s="52">
        <v>54</v>
      </c>
      <c r="G8" s="52">
        <v>3</v>
      </c>
      <c r="H8" s="52">
        <v>9</v>
      </c>
      <c r="I8" s="17">
        <v>13</v>
      </c>
    </row>
    <row r="9" spans="1:24" ht="66" customHeight="1" thickTop="1">
      <c r="A9" s="591" t="s">
        <v>204</v>
      </c>
      <c r="B9" s="592"/>
      <c r="C9" s="592"/>
      <c r="D9" s="592"/>
      <c r="E9" s="592"/>
      <c r="F9" s="592"/>
      <c r="G9" s="592"/>
      <c r="H9" s="592"/>
      <c r="I9" s="592"/>
      <c r="J9" s="592"/>
    </row>
    <row r="10" spans="1:24">
      <c r="A10" s="58" t="s">
        <v>621</v>
      </c>
    </row>
    <row r="11" spans="1:24">
      <c r="X11" s="133" t="s">
        <v>184</v>
      </c>
    </row>
    <row r="12" spans="1:24" ht="16.5" thickBot="1">
      <c r="A12" s="542" t="s">
        <v>349</v>
      </c>
      <c r="B12" s="542"/>
      <c r="C12" s="542"/>
      <c r="D12" s="542"/>
      <c r="E12" s="542"/>
      <c r="F12" s="542"/>
      <c r="G12" s="58"/>
      <c r="R12" s="77"/>
      <c r="X12" s="133" t="s">
        <v>185</v>
      </c>
    </row>
    <row r="13" spans="1:24" ht="15.75" customHeight="1" thickTop="1" thickBot="1">
      <c r="A13" s="110" t="s">
        <v>27</v>
      </c>
      <c r="B13" s="111" t="s">
        <v>205</v>
      </c>
      <c r="C13" s="111" t="s">
        <v>64</v>
      </c>
      <c r="D13" s="111" t="s">
        <v>164</v>
      </c>
      <c r="E13" s="112" t="s">
        <v>66</v>
      </c>
      <c r="G13" s="78"/>
      <c r="H13" s="78"/>
      <c r="I13" s="78"/>
      <c r="J13" s="79"/>
      <c r="K13" s="79"/>
      <c r="Q13" s="77"/>
    </row>
    <row r="14" spans="1:24" ht="32.25" thickTop="1">
      <c r="A14" s="30" t="s">
        <v>29</v>
      </c>
      <c r="B14" s="31" t="s">
        <v>67</v>
      </c>
      <c r="C14" s="32"/>
      <c r="D14" s="32"/>
      <c r="E14" s="33"/>
      <c r="F14" s="599" t="s">
        <v>312</v>
      </c>
      <c r="G14" s="600"/>
      <c r="H14" s="600"/>
      <c r="I14" s="600"/>
      <c r="J14" s="600"/>
      <c r="K14" s="79"/>
      <c r="Q14" s="77"/>
    </row>
    <row r="15" spans="1:24" ht="31.5">
      <c r="A15" s="314" t="s">
        <v>30</v>
      </c>
      <c r="B15" s="1" t="s">
        <v>68</v>
      </c>
      <c r="C15" s="5"/>
      <c r="D15" s="5"/>
      <c r="E15" s="26"/>
      <c r="F15" s="601"/>
      <c r="G15" s="600"/>
      <c r="H15" s="600"/>
      <c r="I15" s="600"/>
      <c r="J15" s="600"/>
      <c r="K15" s="79"/>
    </row>
    <row r="16" spans="1:24" ht="15.75">
      <c r="A16" s="314" t="s">
        <v>31</v>
      </c>
      <c r="B16" s="1" t="s">
        <v>69</v>
      </c>
      <c r="C16" s="5"/>
      <c r="D16" s="5">
        <v>2</v>
      </c>
      <c r="E16" s="26">
        <v>1</v>
      </c>
      <c r="F16" s="601"/>
      <c r="G16" s="600"/>
      <c r="H16" s="600"/>
      <c r="I16" s="600"/>
      <c r="J16" s="600"/>
      <c r="K16" s="79"/>
    </row>
    <row r="17" spans="1:13" ht="31.5">
      <c r="A17" s="314" t="s">
        <v>32</v>
      </c>
      <c r="B17" s="1" t="s">
        <v>193</v>
      </c>
      <c r="C17" s="5"/>
      <c r="D17" s="5"/>
      <c r="E17" s="26"/>
      <c r="F17" s="601"/>
      <c r="G17" s="600"/>
      <c r="H17" s="600"/>
      <c r="I17" s="600"/>
      <c r="J17" s="600"/>
      <c r="K17" s="79"/>
    </row>
    <row r="18" spans="1:13" ht="15.75">
      <c r="A18" s="314" t="s">
        <v>33</v>
      </c>
      <c r="B18" s="1" t="s">
        <v>287</v>
      </c>
      <c r="C18" s="5"/>
      <c r="D18" s="5"/>
      <c r="E18" s="26"/>
      <c r="F18" s="601"/>
      <c r="G18" s="600"/>
      <c r="H18" s="600"/>
      <c r="I18" s="600"/>
      <c r="J18" s="600"/>
      <c r="K18" s="80"/>
      <c r="L18" s="81"/>
      <c r="M18" s="81"/>
    </row>
    <row r="19" spans="1:13" ht="15.75">
      <c r="A19" s="314" t="s">
        <v>34</v>
      </c>
      <c r="B19" s="1" t="s">
        <v>70</v>
      </c>
      <c r="C19" s="5"/>
      <c r="D19" s="5">
        <v>1</v>
      </c>
      <c r="E19" s="26"/>
      <c r="F19" s="601"/>
      <c r="G19" s="600"/>
      <c r="H19" s="600"/>
      <c r="I19" s="600"/>
      <c r="J19" s="600"/>
      <c r="K19" s="78"/>
    </row>
    <row r="20" spans="1:13" ht="15.75">
      <c r="A20" s="314" t="s">
        <v>35</v>
      </c>
      <c r="B20" s="1" t="s">
        <v>285</v>
      </c>
      <c r="C20" s="5"/>
      <c r="D20" s="5"/>
      <c r="E20" s="26"/>
      <c r="F20" s="601"/>
      <c r="G20" s="600"/>
      <c r="H20" s="600"/>
      <c r="I20" s="600"/>
      <c r="J20" s="600"/>
      <c r="K20" s="78"/>
    </row>
    <row r="21" spans="1:13" ht="15.75">
      <c r="A21" s="314" t="s">
        <v>36</v>
      </c>
      <c r="B21" s="1" t="s">
        <v>286</v>
      </c>
      <c r="C21" s="5"/>
      <c r="D21" s="5"/>
      <c r="E21" s="26"/>
      <c r="F21" s="601"/>
      <c r="G21" s="600"/>
      <c r="H21" s="600"/>
      <c r="I21" s="600"/>
      <c r="J21" s="600"/>
      <c r="K21" s="78"/>
    </row>
    <row r="22" spans="1:13" ht="15.75">
      <c r="A22" s="594" t="s">
        <v>37</v>
      </c>
      <c r="B22" s="1" t="s">
        <v>71</v>
      </c>
      <c r="C22" s="5"/>
      <c r="D22" s="5"/>
      <c r="E22" s="26"/>
      <c r="F22" s="601"/>
      <c r="G22" s="600"/>
      <c r="H22" s="600"/>
      <c r="I22" s="600"/>
      <c r="J22" s="600"/>
      <c r="K22" s="78"/>
    </row>
    <row r="23" spans="1:13" ht="15.75">
      <c r="A23" s="594"/>
      <c r="B23" s="1" t="s">
        <v>72</v>
      </c>
      <c r="C23" s="5"/>
      <c r="D23" s="5">
        <v>1</v>
      </c>
      <c r="E23" s="26"/>
      <c r="G23" s="78"/>
      <c r="H23" s="78"/>
      <c r="I23" s="79"/>
      <c r="J23" s="78"/>
      <c r="K23" s="78"/>
    </row>
    <row r="24" spans="1:13" ht="15.75">
      <c r="A24" s="594"/>
      <c r="B24" s="1" t="s">
        <v>73</v>
      </c>
      <c r="C24" s="5"/>
      <c r="D24" s="5">
        <v>1</v>
      </c>
      <c r="E24" s="26">
        <v>1</v>
      </c>
      <c r="G24" s="78"/>
      <c r="H24" s="78"/>
      <c r="I24" s="79"/>
      <c r="J24" s="78"/>
      <c r="K24" s="78"/>
    </row>
    <row r="25" spans="1:13" ht="16.5" thickBot="1">
      <c r="A25" s="595"/>
      <c r="B25" s="27" t="s">
        <v>74</v>
      </c>
      <c r="C25" s="28"/>
      <c r="D25" s="28"/>
      <c r="E25" s="29"/>
      <c r="G25" s="78"/>
      <c r="H25" s="78"/>
      <c r="I25" s="79"/>
      <c r="J25" s="78"/>
      <c r="K25" s="78"/>
    </row>
    <row r="26" spans="1:13" ht="63.75" customHeight="1" thickTop="1">
      <c r="A26" s="596"/>
      <c r="B26" s="597"/>
      <c r="C26" s="597"/>
      <c r="D26" s="597"/>
      <c r="E26" s="597"/>
      <c r="F26" s="597"/>
      <c r="G26" s="597"/>
      <c r="H26" s="78"/>
      <c r="I26" s="78"/>
      <c r="J26" s="79"/>
      <c r="K26" s="78"/>
      <c r="L26" s="78"/>
    </row>
    <row r="32" spans="1:13" ht="15" customHeight="1"/>
    <row r="33" spans="1:12" ht="15" customHeight="1"/>
    <row r="35" spans="1:12" ht="16.5" thickBot="1">
      <c r="A35" s="598" t="s">
        <v>433</v>
      </c>
      <c r="B35" s="598"/>
      <c r="C35" s="598"/>
      <c r="D35" s="598"/>
      <c r="E35" s="598"/>
      <c r="F35" s="598"/>
      <c r="G35" s="598"/>
      <c r="H35" s="78"/>
      <c r="I35" s="78"/>
      <c r="J35" s="79"/>
      <c r="K35" s="78"/>
      <c r="L35" s="78"/>
    </row>
    <row r="36" spans="1:12" ht="73.5" thickTop="1" thickBot="1">
      <c r="A36" s="100" t="s">
        <v>220</v>
      </c>
      <c r="B36" s="113" t="s">
        <v>75</v>
      </c>
      <c r="C36" s="113" t="s">
        <v>76</v>
      </c>
      <c r="D36" s="113" t="s">
        <v>165</v>
      </c>
      <c r="E36" s="113" t="s">
        <v>166</v>
      </c>
      <c r="F36" s="101" t="s">
        <v>167</v>
      </c>
      <c r="G36" s="78"/>
      <c r="H36" s="78"/>
      <c r="I36" s="79"/>
      <c r="J36" s="78"/>
      <c r="K36" s="78"/>
    </row>
    <row r="37" spans="1:12" ht="97.5" thickTop="1" thickBot="1">
      <c r="A37" s="328" t="s">
        <v>622</v>
      </c>
      <c r="B37" s="329" t="s">
        <v>623</v>
      </c>
      <c r="C37" s="329" t="s">
        <v>624</v>
      </c>
      <c r="D37" s="329" t="s">
        <v>625</v>
      </c>
      <c r="E37" s="329" t="s">
        <v>625</v>
      </c>
      <c r="F37" s="330" t="s">
        <v>626</v>
      </c>
      <c r="G37" s="78"/>
      <c r="H37" s="78"/>
      <c r="I37" s="79"/>
      <c r="J37" s="78"/>
      <c r="K37" s="78"/>
    </row>
    <row r="38" spans="1:12" ht="49.5" thickTop="1" thickBot="1">
      <c r="A38" s="51" t="s">
        <v>627</v>
      </c>
      <c r="B38" s="52" t="s">
        <v>628</v>
      </c>
      <c r="C38" s="52" t="s">
        <v>629</v>
      </c>
      <c r="D38" s="52" t="s">
        <v>630</v>
      </c>
      <c r="E38" s="52" t="s">
        <v>631</v>
      </c>
      <c r="F38" s="17" t="s">
        <v>626</v>
      </c>
      <c r="G38" s="78"/>
      <c r="H38" s="78"/>
      <c r="I38" s="79"/>
      <c r="J38" s="78"/>
      <c r="K38" s="78"/>
    </row>
    <row r="39" spans="1:12" ht="30.75" customHeight="1" thickTop="1">
      <c r="A39" s="531" t="s">
        <v>359</v>
      </c>
      <c r="B39" s="531"/>
      <c r="C39" s="531"/>
      <c r="D39" s="531"/>
      <c r="E39" s="531"/>
      <c r="F39" s="531"/>
      <c r="G39" s="531"/>
      <c r="H39" s="78"/>
      <c r="I39" s="78"/>
      <c r="J39" s="79"/>
      <c r="K39" s="78"/>
      <c r="L39" s="78"/>
    </row>
    <row r="40" spans="1:12">
      <c r="A40" s="133" t="s">
        <v>632</v>
      </c>
      <c r="H40" s="78"/>
      <c r="I40" s="78"/>
      <c r="J40" s="79"/>
      <c r="K40" s="78"/>
      <c r="L40" s="78"/>
    </row>
    <row r="41" spans="1:12" ht="16.5" thickBot="1">
      <c r="A41" s="541" t="s">
        <v>350</v>
      </c>
      <c r="B41" s="541"/>
      <c r="C41" s="541"/>
      <c r="D41" s="55"/>
      <c r="E41" s="55"/>
      <c r="F41" s="55"/>
      <c r="G41" s="58"/>
      <c r="H41" s="78"/>
      <c r="I41" s="78"/>
      <c r="J41" s="79"/>
      <c r="K41" s="78"/>
      <c r="L41" s="78"/>
    </row>
    <row r="42" spans="1:12" ht="16.5" thickTop="1" thickBot="1">
      <c r="A42" s="100" t="s">
        <v>77</v>
      </c>
      <c r="B42" s="113" t="s">
        <v>78</v>
      </c>
      <c r="C42" s="101" t="s">
        <v>220</v>
      </c>
      <c r="H42" s="78"/>
      <c r="I42" s="78"/>
      <c r="J42" s="79"/>
      <c r="K42" s="78"/>
      <c r="L42" s="78"/>
    </row>
    <row r="43" spans="1:12" ht="15.75" thickTop="1">
      <c r="A43" s="25" t="s">
        <v>79</v>
      </c>
      <c r="B43" s="604">
        <v>2</v>
      </c>
      <c r="C43" s="606" t="s">
        <v>633</v>
      </c>
      <c r="H43" s="78"/>
      <c r="I43" s="78"/>
      <c r="J43" s="79"/>
      <c r="K43" s="78"/>
      <c r="L43" s="78"/>
    </row>
    <row r="44" spans="1:12">
      <c r="A44" s="18" t="s">
        <v>63</v>
      </c>
      <c r="B44" s="605"/>
      <c r="C44" s="607"/>
      <c r="H44" s="78"/>
      <c r="I44" s="78"/>
      <c r="J44" s="79"/>
      <c r="K44" s="78"/>
      <c r="L44" s="78"/>
    </row>
    <row r="45" spans="1:12">
      <c r="A45" s="19" t="s">
        <v>64</v>
      </c>
      <c r="B45" s="315"/>
      <c r="C45" s="316"/>
      <c r="H45" s="78"/>
      <c r="I45" s="78"/>
      <c r="J45" s="79"/>
      <c r="K45" s="78"/>
      <c r="L45" s="78"/>
    </row>
    <row r="46" spans="1:12">
      <c r="A46" s="19" t="s">
        <v>65</v>
      </c>
      <c r="B46" s="315"/>
      <c r="C46" s="316"/>
      <c r="H46" s="78"/>
      <c r="I46" s="78"/>
      <c r="J46" s="79"/>
      <c r="K46" s="78"/>
      <c r="L46" s="78"/>
    </row>
    <row r="47" spans="1:12">
      <c r="A47" s="19" t="s">
        <v>80</v>
      </c>
      <c r="B47" s="315">
        <v>1</v>
      </c>
      <c r="C47" s="316" t="s">
        <v>634</v>
      </c>
      <c r="H47" s="78"/>
      <c r="I47" s="78"/>
      <c r="J47" s="79"/>
      <c r="K47" s="78"/>
      <c r="L47" s="78"/>
    </row>
    <row r="48" spans="1:12" ht="65.25" customHeight="1" thickBot="1">
      <c r="A48" s="23" t="s">
        <v>81</v>
      </c>
      <c r="B48" s="4">
        <v>1</v>
      </c>
      <c r="C48" s="21" t="s">
        <v>622</v>
      </c>
    </row>
    <row r="49" spans="1:11" ht="34.5" customHeight="1" thickTop="1">
      <c r="A49" s="22" t="s">
        <v>168</v>
      </c>
      <c r="B49" s="608"/>
      <c r="C49" s="609"/>
    </row>
    <row r="50" spans="1:11">
      <c r="A50" s="18" t="s">
        <v>63</v>
      </c>
      <c r="B50" s="605"/>
      <c r="C50" s="607"/>
    </row>
    <row r="51" spans="1:11">
      <c r="A51" s="19" t="s">
        <v>82</v>
      </c>
      <c r="B51" s="315"/>
      <c r="C51" s="316"/>
    </row>
    <row r="52" spans="1:11">
      <c r="A52" s="19" t="s">
        <v>83</v>
      </c>
      <c r="B52" s="315"/>
      <c r="C52" s="316"/>
    </row>
    <row r="53" spans="1:11">
      <c r="A53" s="19" t="s">
        <v>84</v>
      </c>
      <c r="B53" s="315"/>
      <c r="C53" s="316"/>
    </row>
    <row r="54" spans="1:11" ht="15.75" thickBot="1">
      <c r="A54" s="24" t="s">
        <v>85</v>
      </c>
      <c r="B54" s="149"/>
      <c r="C54" s="14"/>
    </row>
    <row r="55" spans="1:11" ht="17.25" customHeight="1" thickTop="1">
      <c r="A55" s="114" t="s">
        <v>86</v>
      </c>
      <c r="B55" s="307" t="s">
        <v>78</v>
      </c>
      <c r="C55" s="308" t="s">
        <v>220</v>
      </c>
    </row>
    <row r="56" spans="1:11">
      <c r="A56" s="20"/>
      <c r="B56" s="315"/>
      <c r="C56" s="316"/>
    </row>
    <row r="57" spans="1:11" ht="15.75" thickBot="1">
      <c r="A57" s="13"/>
      <c r="B57" s="149"/>
      <c r="C57" s="14"/>
    </row>
    <row r="58" spans="1:11" ht="15.75" thickTop="1">
      <c r="A58" s="2"/>
      <c r="B58" s="3"/>
      <c r="C58" s="3"/>
    </row>
    <row r="60" spans="1:11" ht="16.5" thickBot="1">
      <c r="A60" s="541" t="s">
        <v>351</v>
      </c>
      <c r="B60" s="541"/>
      <c r="C60" s="541"/>
      <c r="D60" s="541"/>
      <c r="E60" s="541"/>
      <c r="F60" s="541"/>
      <c r="G60" s="58"/>
      <c r="H60" s="58"/>
      <c r="I60" s="58"/>
      <c r="J60" s="58"/>
      <c r="K60" s="58"/>
    </row>
    <row r="61" spans="1:11" ht="24" customHeight="1" thickTop="1">
      <c r="A61" s="571" t="s">
        <v>220</v>
      </c>
      <c r="B61" s="549" t="s">
        <v>87</v>
      </c>
      <c r="C61" s="549" t="s">
        <v>88</v>
      </c>
      <c r="D61" s="549"/>
      <c r="E61" s="549"/>
      <c r="F61" s="550"/>
    </row>
    <row r="62" spans="1:11" ht="15.75" thickBot="1">
      <c r="A62" s="602"/>
      <c r="B62" s="603"/>
      <c r="C62" s="313" t="s">
        <v>89</v>
      </c>
      <c r="D62" s="313" t="s">
        <v>90</v>
      </c>
      <c r="E62" s="313" t="s">
        <v>91</v>
      </c>
      <c r="F62" s="102" t="s">
        <v>293</v>
      </c>
    </row>
    <row r="63" spans="1:11" ht="16.5" thickTop="1" thickBot="1">
      <c r="A63" s="331" t="s">
        <v>635</v>
      </c>
      <c r="B63" s="332"/>
      <c r="C63" s="332"/>
      <c r="D63" s="82"/>
      <c r="E63" s="82"/>
      <c r="F63" s="83"/>
    </row>
    <row r="64" spans="1:11" ht="15.75" thickTop="1">
      <c r="A64" s="77"/>
      <c r="B64" s="77"/>
      <c r="C64" s="77"/>
      <c r="D64" s="77"/>
      <c r="E64" s="77"/>
      <c r="F64" s="77"/>
    </row>
  </sheetData>
  <sheetProtection formatCells="0" formatColumns="0" formatRows="0" insertColumns="0" insertRows="0" insertHyperlinks="0" deleteColumns="0" deleteRows="0" sort="0" autoFilter="0" pivotTables="0"/>
  <mergeCells count="24">
    <mergeCell ref="A60:F60"/>
    <mergeCell ref="A61:A62"/>
    <mergeCell ref="B61:B62"/>
    <mergeCell ref="C61:F61"/>
    <mergeCell ref="A41:C41"/>
    <mergeCell ref="B43:B44"/>
    <mergeCell ref="C43:C44"/>
    <mergeCell ref="B49:B50"/>
    <mergeCell ref="C49:C50"/>
    <mergeCell ref="A39:G39"/>
    <mergeCell ref="A1:I1"/>
    <mergeCell ref="A3:J3"/>
    <mergeCell ref="A9:J9"/>
    <mergeCell ref="G4:I5"/>
    <mergeCell ref="A6:C6"/>
    <mergeCell ref="A4:C5"/>
    <mergeCell ref="D4:F5"/>
    <mergeCell ref="G6:I6"/>
    <mergeCell ref="D6:F6"/>
    <mergeCell ref="A12:F12"/>
    <mergeCell ref="A22:A25"/>
    <mergeCell ref="A26:G26"/>
    <mergeCell ref="A35:G35"/>
    <mergeCell ref="F14:J22"/>
  </mergeCells>
  <dataValidations count="7">
    <dataValidation type="whole" allowBlank="1" showInputMessage="1" showErrorMessage="1" errorTitle="Zła wartość" error="Komórka przyjmuje tylko wartości liczbowe całkowite" sqref="A8:I8">
      <formula1>0</formula1>
      <formula2>100000000000000</formula2>
    </dataValidation>
    <dataValidation type="whole" allowBlank="1" showInputMessage="1" showErrorMessage="1" errorTitle="Zła wartość" error="Komórka przyjmuje tylko wartości liczbowe całkowite" sqref="B51">
      <formula1>0</formula1>
      <formula2>1000000000000000000</formula2>
    </dataValidation>
    <dataValidation allowBlank="1" showInputMessage="1" showErrorMessage="1" errorTitle="Zła wartość" error="Komórka przyjmuje tylko wartości liczbowe całkowite" sqref="N20:N25 G13:J13 G23:J25 O13:P25 K13:M17 K19:M25"/>
    <dataValidation type="whole" allowBlank="1" showInputMessage="1" showErrorMessage="1" errorTitle="Zła wartość" error="Komórka przyjmuje tylko wartości liczbowe całkowite" sqref="B63:F63">
      <formula1>0</formula1>
      <formula2>1000000000000000</formula2>
    </dataValidation>
    <dataValidation type="whole" allowBlank="1" showInputMessage="1" showErrorMessage="1" error="Komórka przyjmuje tylko wartości liczbowe całkowite" sqref="B43:B50 B52:B54">
      <formula1>0</formula1>
      <formula2>1000000000000000000</formula2>
    </dataValidation>
    <dataValidation type="whole" allowBlank="1" showInputMessage="1" showErrorMessage="1" errorTitle="Zła wartość" error="Komórka przyjmuje tylko wartości liczbowe całkowite" sqref="B56:B57">
      <formula1>0</formula1>
      <formula2>1E+27</formula2>
    </dataValidation>
    <dataValidation type="whole" allowBlank="1" showInputMessage="1" showErrorMessage="1" error="Komórka przyjmuje tylko wartości liczbowe całkowite" sqref="C14:E25">
      <formula1>0</formula1>
      <formula2>100000000000000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5" r:id="rId4" name="Button 3">
              <controlPr defaultSize="0" print="0" autoFill="0" autoPict="0" macro="[0]!tabela10b1">
                <anchor moveWithCells="1" sizeWithCells="1">
                  <from>
                    <xdr:col>0</xdr:col>
                    <xdr:colOff>200025</xdr:colOff>
                    <xdr:row>25</xdr:row>
                    <xdr:rowOff>28575</xdr:rowOff>
                  </from>
                  <to>
                    <xdr:col>1</xdr:col>
                    <xdr:colOff>800100</xdr:colOff>
                    <xdr:row>25</xdr:row>
                    <xdr:rowOff>666750</xdr:rowOff>
                  </to>
                </anchor>
              </controlPr>
            </control>
          </mc:Choice>
        </mc:AlternateContent>
        <mc:AlternateContent xmlns:mc="http://schemas.openxmlformats.org/markup-compatibility/2006">
          <mc:Choice Requires="x14">
            <control shapeId="18438" r:id="rId5" name="Button 6">
              <controlPr defaultSize="0" print="0" autoFill="0" autoPict="0" macro="[0]!tabela10b2">
                <anchor moveWithCells="1" sizeWithCells="1">
                  <from>
                    <xdr:col>1</xdr:col>
                    <xdr:colOff>1076325</xdr:colOff>
                    <xdr:row>25</xdr:row>
                    <xdr:rowOff>28575</xdr:rowOff>
                  </from>
                  <to>
                    <xdr:col>3</xdr:col>
                    <xdr:colOff>9525</xdr:colOff>
                    <xdr:row>25</xdr:row>
                    <xdr:rowOff>666750</xdr:rowOff>
                  </to>
                </anchor>
              </controlPr>
            </control>
          </mc:Choice>
        </mc:AlternateContent>
        <mc:AlternateContent xmlns:mc="http://schemas.openxmlformats.org/markup-compatibility/2006">
          <mc:Choice Requires="x14">
            <control shapeId="18440" r:id="rId6" name="Button 8">
              <controlPr defaultSize="0" print="0" autoFill="0" autoPict="0" macro="[0]!tabela10b3">
                <anchor moveWithCells="1" sizeWithCells="1">
                  <from>
                    <xdr:col>3</xdr:col>
                    <xdr:colOff>333375</xdr:colOff>
                    <xdr:row>25</xdr:row>
                    <xdr:rowOff>38100</xdr:rowOff>
                  </from>
                  <to>
                    <xdr:col>4</xdr:col>
                    <xdr:colOff>1133475</xdr:colOff>
                    <xdr:row>25</xdr:row>
                    <xdr:rowOff>676275</xdr:rowOff>
                  </to>
                </anchor>
              </controlPr>
            </control>
          </mc:Choice>
        </mc:AlternateContent>
        <mc:AlternateContent xmlns:mc="http://schemas.openxmlformats.org/markup-compatibility/2006">
          <mc:Choice Requires="x14">
            <control shapeId="18441" r:id="rId7" name="Button 9">
              <controlPr defaultSize="0" print="0" autoFill="0" autoPict="0" macro="[2]!tabela10b1">
                <anchor moveWithCells="1" sizeWithCells="1">
                  <from>
                    <xdr:col>0</xdr:col>
                    <xdr:colOff>200025</xdr:colOff>
                    <xdr:row>25</xdr:row>
                    <xdr:rowOff>28575</xdr:rowOff>
                  </from>
                  <to>
                    <xdr:col>1</xdr:col>
                    <xdr:colOff>800100</xdr:colOff>
                    <xdr:row>25</xdr:row>
                    <xdr:rowOff>666750</xdr:rowOff>
                  </to>
                </anchor>
              </controlPr>
            </control>
          </mc:Choice>
        </mc:AlternateContent>
        <mc:AlternateContent xmlns:mc="http://schemas.openxmlformats.org/markup-compatibility/2006">
          <mc:Choice Requires="x14">
            <control shapeId="18442" r:id="rId8" name="Button 10">
              <controlPr defaultSize="0" print="0" autoFill="0" autoPict="0" macro="[2]!tabela10b2">
                <anchor moveWithCells="1" sizeWithCells="1">
                  <from>
                    <xdr:col>1</xdr:col>
                    <xdr:colOff>1076325</xdr:colOff>
                    <xdr:row>25</xdr:row>
                    <xdr:rowOff>28575</xdr:rowOff>
                  </from>
                  <to>
                    <xdr:col>3</xdr:col>
                    <xdr:colOff>9525</xdr:colOff>
                    <xdr:row>25</xdr:row>
                    <xdr:rowOff>666750</xdr:rowOff>
                  </to>
                </anchor>
              </controlPr>
            </control>
          </mc:Choice>
        </mc:AlternateContent>
        <mc:AlternateContent xmlns:mc="http://schemas.openxmlformats.org/markup-compatibility/2006">
          <mc:Choice Requires="x14">
            <control shapeId="18443" r:id="rId9" name="Button 11">
              <controlPr defaultSize="0" print="0" autoFill="0" autoPict="0" macro="[2]!tabela10b3">
                <anchor moveWithCells="1" sizeWithCells="1">
                  <from>
                    <xdr:col>3</xdr:col>
                    <xdr:colOff>333375</xdr:colOff>
                    <xdr:row>25</xdr:row>
                    <xdr:rowOff>38100</xdr:rowOff>
                  </from>
                  <to>
                    <xdr:col>4</xdr:col>
                    <xdr:colOff>1133475</xdr:colOff>
                    <xdr:row>25</xdr:row>
                    <xdr:rowOff>676275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60"/>
  <sheetViews>
    <sheetView showGridLines="0" topLeftCell="A43" zoomScaleNormal="100" workbookViewId="0">
      <selection activeCell="C9" sqref="C9"/>
    </sheetView>
  </sheetViews>
  <sheetFormatPr defaultRowHeight="15"/>
  <cols>
    <col min="1" max="1" width="22.140625" style="374" customWidth="1"/>
    <col min="2" max="2" width="30.140625" style="374" customWidth="1"/>
    <col min="3" max="3" width="28.140625" style="374" customWidth="1"/>
    <col min="4" max="4" width="22.5703125" style="374" customWidth="1"/>
    <col min="5" max="5" width="17.85546875" style="374" customWidth="1"/>
    <col min="6" max="6" width="16.85546875" style="374" customWidth="1"/>
    <col min="7" max="7" width="14.28515625" style="374" customWidth="1"/>
    <col min="8" max="8" width="12" style="374" customWidth="1"/>
    <col min="9" max="9" width="16.5703125" style="374" customWidth="1"/>
    <col min="10" max="10" width="11.85546875" style="374" customWidth="1"/>
    <col min="11" max="11" width="8.7109375" style="374" customWidth="1"/>
    <col min="12" max="16384" width="9.140625" style="374"/>
  </cols>
  <sheetData>
    <row r="1" spans="1:18" ht="18.75">
      <c r="A1" s="623" t="s">
        <v>373</v>
      </c>
      <c r="B1" s="623"/>
      <c r="C1" s="623"/>
      <c r="D1" s="623"/>
      <c r="E1" s="623"/>
      <c r="F1" s="623"/>
      <c r="G1" s="623"/>
      <c r="H1" s="623"/>
      <c r="I1" s="623"/>
      <c r="J1" s="623"/>
      <c r="K1" s="623"/>
      <c r="L1" s="623"/>
      <c r="M1" s="623"/>
      <c r="N1" s="623"/>
      <c r="O1" s="623"/>
      <c r="P1" s="623"/>
      <c r="Q1" s="623"/>
      <c r="R1" s="623"/>
    </row>
    <row r="2" spans="1:18">
      <c r="A2" s="360"/>
      <c r="B2" s="94"/>
      <c r="C2" s="360"/>
      <c r="D2" s="360"/>
      <c r="E2" s="360"/>
      <c r="F2" s="360"/>
      <c r="G2" s="360"/>
      <c r="H2" s="360"/>
      <c r="I2" s="360"/>
      <c r="J2" s="360"/>
      <c r="K2" s="360"/>
      <c r="L2" s="360"/>
    </row>
    <row r="3" spans="1:18" ht="15" customHeight="1">
      <c r="A3" s="624" t="s">
        <v>438</v>
      </c>
      <c r="B3" s="624"/>
      <c r="C3" s="624"/>
      <c r="D3" s="624"/>
      <c r="E3" s="624"/>
      <c r="F3" s="624"/>
      <c r="G3" s="624"/>
      <c r="H3" s="624"/>
      <c r="I3" s="624"/>
      <c r="J3" s="624"/>
      <c r="K3" s="624"/>
      <c r="L3" s="624"/>
      <c r="M3" s="624"/>
      <c r="N3" s="624"/>
      <c r="O3" s="624"/>
      <c r="P3" s="624"/>
      <c r="Q3" s="624"/>
      <c r="R3" s="624"/>
    </row>
    <row r="4" spans="1:18" ht="15.75" customHeight="1" thickBot="1">
      <c r="A4" s="617"/>
      <c r="B4" s="617"/>
      <c r="C4" s="617"/>
      <c r="D4" s="617"/>
      <c r="E4" s="617"/>
      <c r="F4" s="617"/>
      <c r="G4" s="617"/>
      <c r="H4" s="617"/>
      <c r="I4" s="617"/>
      <c r="J4" s="617"/>
      <c r="K4" s="617"/>
      <c r="L4" s="617"/>
      <c r="M4" s="617"/>
      <c r="N4" s="617"/>
      <c r="O4" s="617"/>
      <c r="P4" s="617"/>
      <c r="Q4" s="617"/>
      <c r="R4" s="617"/>
    </row>
    <row r="5" spans="1:18" ht="60" customHeight="1" thickTop="1">
      <c r="A5" s="571" t="s">
        <v>1</v>
      </c>
      <c r="B5" s="549" t="s">
        <v>435</v>
      </c>
      <c r="C5" s="549" t="s">
        <v>436</v>
      </c>
      <c r="D5" s="549" t="s">
        <v>161</v>
      </c>
      <c r="E5" s="549" t="s">
        <v>23</v>
      </c>
      <c r="F5" s="549"/>
      <c r="G5" s="549" t="s">
        <v>3</v>
      </c>
      <c r="H5" s="549"/>
      <c r="I5" s="549" t="s">
        <v>199</v>
      </c>
      <c r="J5" s="549" t="s">
        <v>12</v>
      </c>
      <c r="K5" s="549"/>
      <c r="L5" s="549"/>
      <c r="M5" s="549"/>
      <c r="N5" s="549"/>
      <c r="O5" s="549"/>
      <c r="P5" s="549"/>
      <c r="Q5" s="549"/>
      <c r="R5" s="550"/>
    </row>
    <row r="6" spans="1:18" ht="62.25" customHeight="1">
      <c r="A6" s="572"/>
      <c r="B6" s="573"/>
      <c r="C6" s="573"/>
      <c r="D6" s="573"/>
      <c r="E6" s="422" t="s">
        <v>0</v>
      </c>
      <c r="F6" s="422" t="s">
        <v>5</v>
      </c>
      <c r="G6" s="420" t="s">
        <v>224</v>
      </c>
      <c r="H6" s="420" t="s">
        <v>225</v>
      </c>
      <c r="I6" s="573"/>
      <c r="J6" s="424" t="s">
        <v>13</v>
      </c>
      <c r="K6" s="424" t="s">
        <v>14</v>
      </c>
      <c r="L6" s="424" t="s">
        <v>15</v>
      </c>
      <c r="M6" s="424" t="s">
        <v>16</v>
      </c>
      <c r="N6" s="424" t="s">
        <v>17</v>
      </c>
      <c r="O6" s="424" t="s">
        <v>18</v>
      </c>
      <c r="P6" s="424" t="s">
        <v>145</v>
      </c>
      <c r="Q6" s="424" t="s">
        <v>22</v>
      </c>
      <c r="R6" s="425" t="s">
        <v>0</v>
      </c>
    </row>
    <row r="7" spans="1:18">
      <c r="A7" s="160" t="s">
        <v>387</v>
      </c>
      <c r="B7" s="161">
        <v>9</v>
      </c>
      <c r="C7" s="161">
        <v>10</v>
      </c>
      <c r="D7" s="161">
        <v>9</v>
      </c>
      <c r="E7" s="161">
        <v>9</v>
      </c>
      <c r="F7" s="161">
        <v>0</v>
      </c>
      <c r="G7" s="161">
        <v>7</v>
      </c>
      <c r="H7" s="161">
        <v>1</v>
      </c>
      <c r="I7" s="162">
        <f>SUM(G7:H7)</f>
        <v>8</v>
      </c>
      <c r="J7" s="163">
        <v>7</v>
      </c>
      <c r="K7" s="163"/>
      <c r="L7" s="163">
        <v>7</v>
      </c>
      <c r="M7" s="163"/>
      <c r="N7" s="163"/>
      <c r="O7" s="163"/>
      <c r="P7" s="163"/>
      <c r="Q7" s="163"/>
      <c r="R7" s="164">
        <f>SUM(J7:Q7)</f>
        <v>14</v>
      </c>
    </row>
    <row r="8" spans="1:18">
      <c r="A8" s="160" t="s">
        <v>388</v>
      </c>
      <c r="B8" s="161"/>
      <c r="C8" s="161"/>
      <c r="D8" s="161"/>
      <c r="E8" s="161"/>
      <c r="F8" s="161"/>
      <c r="G8" s="161"/>
      <c r="H8" s="161"/>
      <c r="I8" s="162">
        <f t="shared" ref="I8:I11" si="0">SUM(G8:H8)</f>
        <v>0</v>
      </c>
      <c r="J8" s="163"/>
      <c r="K8" s="163"/>
      <c r="L8" s="163"/>
      <c r="M8" s="163"/>
      <c r="N8" s="163"/>
      <c r="O8" s="163"/>
      <c r="P8" s="163"/>
      <c r="Q8" s="163"/>
      <c r="R8" s="164">
        <f t="shared" ref="R8:R11" si="1">SUM(J8:Q8)</f>
        <v>0</v>
      </c>
    </row>
    <row r="9" spans="1:18">
      <c r="A9" s="160" t="s">
        <v>386</v>
      </c>
      <c r="B9" s="161"/>
      <c r="C9" s="161"/>
      <c r="D9" s="161"/>
      <c r="E9" s="161"/>
      <c r="F9" s="161"/>
      <c r="G9" s="161"/>
      <c r="H9" s="161"/>
      <c r="I9" s="162">
        <f t="shared" si="0"/>
        <v>0</v>
      </c>
      <c r="J9" s="163"/>
      <c r="K9" s="163"/>
      <c r="L9" s="163"/>
      <c r="M9" s="163"/>
      <c r="N9" s="163"/>
      <c r="O9" s="163"/>
      <c r="P9" s="163"/>
      <c r="Q9" s="163"/>
      <c r="R9" s="164">
        <f t="shared" si="1"/>
        <v>0</v>
      </c>
    </row>
    <row r="10" spans="1:18">
      <c r="A10" s="160" t="s">
        <v>389</v>
      </c>
      <c r="B10" s="161"/>
      <c r="C10" s="161"/>
      <c r="D10" s="161"/>
      <c r="E10" s="161"/>
      <c r="F10" s="161"/>
      <c r="G10" s="161"/>
      <c r="H10" s="161"/>
      <c r="I10" s="162">
        <f t="shared" si="0"/>
        <v>0</v>
      </c>
      <c r="J10" s="163"/>
      <c r="K10" s="163"/>
      <c r="L10" s="163"/>
      <c r="M10" s="163"/>
      <c r="N10" s="163"/>
      <c r="O10" s="163"/>
      <c r="P10" s="163"/>
      <c r="Q10" s="163"/>
      <c r="R10" s="164">
        <f t="shared" si="1"/>
        <v>0</v>
      </c>
    </row>
    <row r="11" spans="1:18">
      <c r="A11" s="160" t="s">
        <v>390</v>
      </c>
      <c r="B11" s="161"/>
      <c r="C11" s="161"/>
      <c r="D11" s="161"/>
      <c r="E11" s="161"/>
      <c r="F11" s="161"/>
      <c r="G11" s="161"/>
      <c r="H11" s="161"/>
      <c r="I11" s="162">
        <f t="shared" si="0"/>
        <v>0</v>
      </c>
      <c r="J11" s="163"/>
      <c r="K11" s="163"/>
      <c r="L11" s="163"/>
      <c r="M11" s="163"/>
      <c r="N11" s="163"/>
      <c r="O11" s="163"/>
      <c r="P11" s="163"/>
      <c r="Q11" s="163"/>
      <c r="R11" s="164">
        <f t="shared" si="1"/>
        <v>0</v>
      </c>
    </row>
    <row r="12" spans="1:18" ht="15.75" thickBot="1">
      <c r="A12" s="285" t="s">
        <v>434</v>
      </c>
      <c r="B12" s="286">
        <v>9</v>
      </c>
      <c r="C12" s="286">
        <v>10</v>
      </c>
      <c r="D12" s="286">
        <v>9</v>
      </c>
      <c r="E12" s="286">
        <v>9</v>
      </c>
      <c r="F12" s="286">
        <f t="shared" ref="F12:R12" si="2">SUM(F7:F11)</f>
        <v>0</v>
      </c>
      <c r="G12" s="286">
        <v>7</v>
      </c>
      <c r="H12" s="286">
        <v>1</v>
      </c>
      <c r="I12" s="286">
        <f t="shared" si="2"/>
        <v>8</v>
      </c>
      <c r="J12" s="286">
        <v>7</v>
      </c>
      <c r="K12" s="286">
        <f t="shared" si="2"/>
        <v>0</v>
      </c>
      <c r="L12" s="286">
        <v>7</v>
      </c>
      <c r="M12" s="286">
        <f t="shared" si="2"/>
        <v>0</v>
      </c>
      <c r="N12" s="286">
        <f t="shared" si="2"/>
        <v>0</v>
      </c>
      <c r="O12" s="286">
        <f t="shared" si="2"/>
        <v>0</v>
      </c>
      <c r="P12" s="286">
        <f t="shared" si="2"/>
        <v>0</v>
      </c>
      <c r="Q12" s="286">
        <f t="shared" si="2"/>
        <v>0</v>
      </c>
      <c r="R12" s="287">
        <f t="shared" si="2"/>
        <v>14</v>
      </c>
    </row>
    <row r="13" spans="1:18" ht="16.5" thickTop="1" thickBot="1">
      <c r="A13" s="145"/>
      <c r="B13" s="36"/>
      <c r="C13" s="36"/>
      <c r="D13" s="36"/>
      <c r="E13" s="36"/>
      <c r="F13" s="36"/>
      <c r="G13" s="36"/>
      <c r="H13" s="36"/>
      <c r="I13" s="423"/>
      <c r="J13" s="68"/>
      <c r="K13" s="68"/>
      <c r="L13" s="68"/>
      <c r="M13" s="68"/>
      <c r="N13" s="68"/>
      <c r="O13" s="68"/>
      <c r="P13" s="68"/>
      <c r="Q13" s="68"/>
      <c r="R13" s="68"/>
    </row>
    <row r="14" spans="1:18" s="69" customFormat="1" ht="16.5" thickTop="1" thickBot="1">
      <c r="A14" s="610" t="s">
        <v>222</v>
      </c>
      <c r="B14" s="611"/>
      <c r="C14" s="611"/>
      <c r="D14" s="611"/>
      <c r="E14" s="611"/>
      <c r="F14" s="611"/>
      <c r="G14" s="611"/>
      <c r="H14" s="611"/>
      <c r="I14" s="611"/>
      <c r="J14" s="611"/>
      <c r="K14" s="611"/>
      <c r="L14" s="611"/>
      <c r="M14" s="611"/>
      <c r="N14" s="611"/>
      <c r="O14" s="611"/>
      <c r="P14" s="611"/>
      <c r="Q14" s="611"/>
      <c r="R14" s="612"/>
    </row>
    <row r="15" spans="1:18" ht="32.25" customHeight="1" thickTop="1">
      <c r="A15" s="42" t="s">
        <v>290</v>
      </c>
      <c r="B15" s="618" t="s">
        <v>721</v>
      </c>
      <c r="C15" s="618"/>
      <c r="D15" s="618"/>
      <c r="E15" s="618"/>
      <c r="F15" s="618"/>
      <c r="G15" s="618"/>
      <c r="H15" s="618"/>
      <c r="I15" s="618"/>
      <c r="J15" s="618"/>
      <c r="K15" s="618"/>
      <c r="L15" s="618"/>
      <c r="M15" s="618"/>
      <c r="N15" s="618"/>
      <c r="O15" s="618"/>
      <c r="P15" s="618"/>
      <c r="Q15" s="618"/>
      <c r="R15" s="619"/>
    </row>
    <row r="16" spans="1:18" ht="15.75" thickBot="1">
      <c r="A16" s="43" t="s">
        <v>291</v>
      </c>
      <c r="B16" s="620" t="s">
        <v>722</v>
      </c>
      <c r="C16" s="620"/>
      <c r="D16" s="620"/>
      <c r="E16" s="620"/>
      <c r="F16" s="620"/>
      <c r="G16" s="620"/>
      <c r="H16" s="620"/>
      <c r="I16" s="620"/>
      <c r="J16" s="620"/>
      <c r="K16" s="620"/>
      <c r="L16" s="620"/>
      <c r="M16" s="620"/>
      <c r="N16" s="620"/>
      <c r="O16" s="620"/>
      <c r="P16" s="620"/>
      <c r="Q16" s="620"/>
      <c r="R16" s="621"/>
    </row>
    <row r="17" spans="1:18" ht="15.75" thickTop="1"/>
    <row r="18" spans="1:18" ht="35.25" customHeight="1" thickBot="1">
      <c r="A18" s="617" t="s">
        <v>439</v>
      </c>
      <c r="B18" s="617"/>
      <c r="C18" s="617"/>
      <c r="D18" s="617"/>
      <c r="E18" s="617"/>
      <c r="F18" s="617"/>
      <c r="G18" s="617"/>
      <c r="H18" s="617"/>
      <c r="I18" s="617"/>
      <c r="J18" s="617"/>
      <c r="K18" s="617"/>
      <c r="L18" s="617"/>
      <c r="M18" s="617"/>
      <c r="N18" s="617"/>
      <c r="O18" s="617"/>
      <c r="P18" s="617"/>
    </row>
    <row r="19" spans="1:18" ht="63" customHeight="1" thickTop="1">
      <c r="A19" s="571" t="s">
        <v>1</v>
      </c>
      <c r="B19" s="549" t="s">
        <v>435</v>
      </c>
      <c r="C19" s="549" t="s">
        <v>437</v>
      </c>
      <c r="D19" s="549" t="s">
        <v>162</v>
      </c>
      <c r="E19" s="549"/>
      <c r="F19" s="549" t="s">
        <v>3</v>
      </c>
      <c r="G19" s="549"/>
      <c r="H19" s="549" t="s">
        <v>199</v>
      </c>
      <c r="I19" s="549" t="s">
        <v>12</v>
      </c>
      <c r="J19" s="549"/>
      <c r="K19" s="549"/>
      <c r="L19" s="549"/>
      <c r="M19" s="549"/>
      <c r="N19" s="549"/>
      <c r="O19" s="549"/>
      <c r="P19" s="549"/>
      <c r="Q19" s="550"/>
    </row>
    <row r="20" spans="1:18" ht="63" customHeight="1">
      <c r="A20" s="572"/>
      <c r="B20" s="573"/>
      <c r="C20" s="573"/>
      <c r="D20" s="422" t="s">
        <v>0</v>
      </c>
      <c r="E20" s="422" t="s">
        <v>5</v>
      </c>
      <c r="F20" s="420" t="s">
        <v>224</v>
      </c>
      <c r="G20" s="420" t="s">
        <v>225</v>
      </c>
      <c r="H20" s="573"/>
      <c r="I20" s="424" t="s">
        <v>13</v>
      </c>
      <c r="J20" s="424" t="s">
        <v>14</v>
      </c>
      <c r="K20" s="424" t="s">
        <v>15</v>
      </c>
      <c r="L20" s="424" t="s">
        <v>16</v>
      </c>
      <c r="M20" s="424" t="s">
        <v>17</v>
      </c>
      <c r="N20" s="424" t="s">
        <v>18</v>
      </c>
      <c r="O20" s="424" t="s">
        <v>145</v>
      </c>
      <c r="P20" s="424" t="s">
        <v>22</v>
      </c>
      <c r="Q20" s="425" t="s">
        <v>0</v>
      </c>
    </row>
    <row r="21" spans="1:18">
      <c r="A21" s="160" t="s">
        <v>387</v>
      </c>
      <c r="B21" s="161">
        <v>9</v>
      </c>
      <c r="C21" s="161">
        <v>10</v>
      </c>
      <c r="D21" s="161"/>
      <c r="E21" s="161"/>
      <c r="F21" s="161"/>
      <c r="G21" s="161"/>
      <c r="H21" s="162">
        <f>SUM(F21:G21)</f>
        <v>0</v>
      </c>
      <c r="I21" s="163"/>
      <c r="J21" s="163"/>
      <c r="K21" s="163"/>
      <c r="L21" s="163"/>
      <c r="M21" s="163"/>
      <c r="N21" s="163"/>
      <c r="O21" s="163"/>
      <c r="P21" s="163"/>
      <c r="Q21" s="164">
        <f>SUM(I21:P21)</f>
        <v>0</v>
      </c>
    </row>
    <row r="22" spans="1:18">
      <c r="A22" s="160" t="s">
        <v>388</v>
      </c>
      <c r="B22" s="161"/>
      <c r="C22" s="161"/>
      <c r="D22" s="161"/>
      <c r="E22" s="161"/>
      <c r="F22" s="161"/>
      <c r="G22" s="161"/>
      <c r="H22" s="162">
        <f t="shared" ref="H22:H25" si="3">SUM(F22:G22)</f>
        <v>0</v>
      </c>
      <c r="I22" s="163"/>
      <c r="J22" s="163"/>
      <c r="K22" s="163"/>
      <c r="L22" s="163"/>
      <c r="M22" s="163"/>
      <c r="N22" s="163"/>
      <c r="O22" s="163"/>
      <c r="P22" s="163"/>
      <c r="Q22" s="164">
        <f t="shared" ref="Q22:Q25" si="4">SUM(I22:P22)</f>
        <v>0</v>
      </c>
    </row>
    <row r="23" spans="1:18">
      <c r="A23" s="160" t="s">
        <v>386</v>
      </c>
      <c r="B23" s="161"/>
      <c r="C23" s="161"/>
      <c r="D23" s="161"/>
      <c r="E23" s="161"/>
      <c r="F23" s="161"/>
      <c r="G23" s="161"/>
      <c r="H23" s="162">
        <f t="shared" si="3"/>
        <v>0</v>
      </c>
      <c r="I23" s="163"/>
      <c r="J23" s="163"/>
      <c r="K23" s="163"/>
      <c r="L23" s="163"/>
      <c r="M23" s="163"/>
      <c r="N23" s="163"/>
      <c r="O23" s="163"/>
      <c r="P23" s="163"/>
      <c r="Q23" s="164">
        <f t="shared" si="4"/>
        <v>0</v>
      </c>
    </row>
    <row r="24" spans="1:18">
      <c r="A24" s="160" t="s">
        <v>389</v>
      </c>
      <c r="B24" s="161"/>
      <c r="C24" s="161"/>
      <c r="D24" s="161"/>
      <c r="E24" s="161"/>
      <c r="F24" s="161"/>
      <c r="G24" s="161"/>
      <c r="H24" s="162">
        <f t="shared" si="3"/>
        <v>0</v>
      </c>
      <c r="I24" s="163"/>
      <c r="J24" s="163"/>
      <c r="K24" s="163"/>
      <c r="L24" s="163"/>
      <c r="M24" s="163"/>
      <c r="N24" s="163"/>
      <c r="O24" s="163"/>
      <c r="P24" s="163"/>
      <c r="Q24" s="164">
        <f t="shared" si="4"/>
        <v>0</v>
      </c>
    </row>
    <row r="25" spans="1:18">
      <c r="A25" s="160" t="s">
        <v>390</v>
      </c>
      <c r="B25" s="161"/>
      <c r="C25" s="161"/>
      <c r="D25" s="161"/>
      <c r="E25" s="161"/>
      <c r="F25" s="161"/>
      <c r="G25" s="161"/>
      <c r="H25" s="162">
        <f t="shared" si="3"/>
        <v>0</v>
      </c>
      <c r="I25" s="163"/>
      <c r="J25" s="163"/>
      <c r="K25" s="163"/>
      <c r="L25" s="163"/>
      <c r="M25" s="163"/>
      <c r="N25" s="163"/>
      <c r="O25" s="163"/>
      <c r="P25" s="163"/>
      <c r="Q25" s="164">
        <f t="shared" si="4"/>
        <v>0</v>
      </c>
    </row>
    <row r="26" spans="1:18" ht="15.75" thickBot="1">
      <c r="A26" s="285" t="s">
        <v>434</v>
      </c>
      <c r="B26" s="286">
        <f>SUM(B21:B25)</f>
        <v>9</v>
      </c>
      <c r="C26" s="286">
        <f t="shared" ref="C26:Q26" si="5">SUM(C21:C25)</f>
        <v>10</v>
      </c>
      <c r="D26" s="286">
        <f t="shared" si="5"/>
        <v>0</v>
      </c>
      <c r="E26" s="286">
        <f t="shared" si="5"/>
        <v>0</v>
      </c>
      <c r="F26" s="286">
        <f t="shared" si="5"/>
        <v>0</v>
      </c>
      <c r="G26" s="286">
        <f t="shared" si="5"/>
        <v>0</v>
      </c>
      <c r="H26" s="286">
        <f t="shared" si="5"/>
        <v>0</v>
      </c>
      <c r="I26" s="286">
        <f t="shared" si="5"/>
        <v>0</v>
      </c>
      <c r="J26" s="286">
        <f t="shared" si="5"/>
        <v>0</v>
      </c>
      <c r="K26" s="286">
        <f t="shared" si="5"/>
        <v>0</v>
      </c>
      <c r="L26" s="286">
        <f t="shared" si="5"/>
        <v>0</v>
      </c>
      <c r="M26" s="286">
        <f t="shared" si="5"/>
        <v>0</v>
      </c>
      <c r="N26" s="286">
        <f t="shared" si="5"/>
        <v>0</v>
      </c>
      <c r="O26" s="286">
        <f t="shared" si="5"/>
        <v>0</v>
      </c>
      <c r="P26" s="286">
        <f t="shared" si="5"/>
        <v>0</v>
      </c>
      <c r="Q26" s="287">
        <f t="shared" si="5"/>
        <v>0</v>
      </c>
    </row>
    <row r="27" spans="1:18" ht="16.5" thickTop="1" thickBot="1">
      <c r="A27" s="622"/>
      <c r="B27" s="622"/>
      <c r="C27" s="622"/>
      <c r="D27" s="622"/>
      <c r="E27" s="622"/>
      <c r="F27" s="70"/>
      <c r="G27" s="70"/>
      <c r="H27" s="70"/>
      <c r="I27" s="70"/>
    </row>
    <row r="28" spans="1:18" ht="16.5" thickTop="1" thickBot="1">
      <c r="A28" s="610" t="s">
        <v>222</v>
      </c>
      <c r="B28" s="611"/>
      <c r="C28" s="611"/>
      <c r="D28" s="611"/>
      <c r="E28" s="611"/>
      <c r="F28" s="611"/>
      <c r="G28" s="611"/>
      <c r="H28" s="611"/>
      <c r="I28" s="611"/>
      <c r="J28" s="611"/>
      <c r="K28" s="611"/>
      <c r="L28" s="611"/>
      <c r="M28" s="611"/>
      <c r="N28" s="611"/>
      <c r="O28" s="611"/>
      <c r="P28" s="612"/>
    </row>
    <row r="29" spans="1:18" ht="15.75" thickTop="1">
      <c r="A29" s="42" t="s">
        <v>290</v>
      </c>
      <c r="B29" s="613"/>
      <c r="C29" s="613"/>
      <c r="D29" s="613"/>
      <c r="E29" s="613"/>
      <c r="F29" s="613"/>
      <c r="G29" s="613"/>
      <c r="H29" s="613"/>
      <c r="I29" s="613"/>
      <c r="J29" s="613"/>
      <c r="K29" s="613"/>
      <c r="L29" s="613"/>
      <c r="M29" s="613"/>
      <c r="N29" s="613"/>
      <c r="O29" s="613"/>
      <c r="P29" s="614"/>
    </row>
    <row r="30" spans="1:18" ht="15.75" thickBot="1">
      <c r="A30" s="43" t="s">
        <v>291</v>
      </c>
      <c r="B30" s="615"/>
      <c r="C30" s="615"/>
      <c r="D30" s="615"/>
      <c r="E30" s="615"/>
      <c r="F30" s="615"/>
      <c r="G30" s="615"/>
      <c r="H30" s="615"/>
      <c r="I30" s="615"/>
      <c r="J30" s="615"/>
      <c r="K30" s="615"/>
      <c r="L30" s="615"/>
      <c r="M30" s="615"/>
      <c r="N30" s="615"/>
      <c r="O30" s="615"/>
      <c r="P30" s="616"/>
    </row>
    <row r="31" spans="1:18" ht="15" customHeight="1" thickTop="1">
      <c r="B31" s="62"/>
      <c r="C31" s="62"/>
      <c r="D31" s="62"/>
      <c r="E31" s="62"/>
      <c r="F31" s="62"/>
      <c r="G31" s="62"/>
      <c r="H31" s="62"/>
      <c r="I31" s="62"/>
      <c r="J31" s="62"/>
      <c r="K31" s="62"/>
    </row>
    <row r="32" spans="1:18" ht="15" customHeight="1">
      <c r="A32" s="624" t="s">
        <v>440</v>
      </c>
      <c r="B32" s="624"/>
      <c r="C32" s="624"/>
      <c r="D32" s="624"/>
      <c r="E32" s="624"/>
      <c r="F32" s="624"/>
      <c r="G32" s="624"/>
      <c r="H32" s="624"/>
      <c r="I32" s="624"/>
      <c r="J32" s="624"/>
      <c r="K32" s="624"/>
      <c r="L32" s="624"/>
      <c r="M32" s="624"/>
      <c r="N32" s="624"/>
      <c r="O32" s="624"/>
      <c r="P32" s="624"/>
      <c r="Q32" s="624"/>
      <c r="R32" s="624"/>
    </row>
    <row r="33" spans="1:18" ht="15" customHeight="1" thickBot="1">
      <c r="A33" s="617"/>
      <c r="B33" s="617"/>
      <c r="C33" s="617"/>
      <c r="D33" s="617"/>
      <c r="E33" s="617"/>
      <c r="F33" s="617"/>
      <c r="G33" s="617"/>
      <c r="H33" s="617"/>
      <c r="I33" s="617"/>
      <c r="J33" s="617"/>
      <c r="K33" s="617"/>
      <c r="L33" s="617"/>
      <c r="M33" s="617"/>
      <c r="N33" s="617"/>
      <c r="O33" s="617"/>
      <c r="P33" s="617"/>
      <c r="Q33" s="617"/>
      <c r="R33" s="617"/>
    </row>
    <row r="34" spans="1:18" ht="63" customHeight="1" thickTop="1">
      <c r="A34" s="571" t="s">
        <v>1</v>
      </c>
      <c r="B34" s="549" t="s">
        <v>441</v>
      </c>
      <c r="C34" s="549" t="s">
        <v>442</v>
      </c>
      <c r="D34" s="549" t="s">
        <v>161</v>
      </c>
      <c r="E34" s="549" t="s">
        <v>23</v>
      </c>
      <c r="F34" s="549"/>
      <c r="G34" s="549" t="s">
        <v>3</v>
      </c>
      <c r="H34" s="549"/>
      <c r="I34" s="549" t="s">
        <v>199</v>
      </c>
      <c r="J34" s="549" t="s">
        <v>12</v>
      </c>
      <c r="K34" s="549"/>
      <c r="L34" s="549"/>
      <c r="M34" s="549"/>
      <c r="N34" s="549"/>
      <c r="O34" s="549"/>
      <c r="P34" s="549"/>
      <c r="Q34" s="549"/>
      <c r="R34" s="550"/>
    </row>
    <row r="35" spans="1:18" ht="63" customHeight="1">
      <c r="A35" s="572"/>
      <c r="B35" s="573"/>
      <c r="C35" s="573"/>
      <c r="D35" s="573"/>
      <c r="E35" s="422" t="s">
        <v>0</v>
      </c>
      <c r="F35" s="422" t="s">
        <v>5</v>
      </c>
      <c r="G35" s="420" t="s">
        <v>224</v>
      </c>
      <c r="H35" s="420" t="s">
        <v>225</v>
      </c>
      <c r="I35" s="573"/>
      <c r="J35" s="424" t="s">
        <v>13</v>
      </c>
      <c r="K35" s="424" t="s">
        <v>14</v>
      </c>
      <c r="L35" s="424" t="s">
        <v>15</v>
      </c>
      <c r="M35" s="424" t="s">
        <v>16</v>
      </c>
      <c r="N35" s="424" t="s">
        <v>17</v>
      </c>
      <c r="O35" s="424" t="s">
        <v>18</v>
      </c>
      <c r="P35" s="424" t="s">
        <v>145</v>
      </c>
      <c r="Q35" s="424" t="s">
        <v>22</v>
      </c>
      <c r="R35" s="425" t="s">
        <v>0</v>
      </c>
    </row>
    <row r="36" spans="1:18" ht="15" customHeight="1">
      <c r="A36" s="160" t="s">
        <v>387</v>
      </c>
      <c r="B36" s="161"/>
      <c r="C36" s="161"/>
      <c r="D36" s="161"/>
      <c r="E36" s="161"/>
      <c r="F36" s="161"/>
      <c r="G36" s="161"/>
      <c r="H36" s="161"/>
      <c r="I36" s="162">
        <f>SUM(G36:H36)</f>
        <v>0</v>
      </c>
      <c r="J36" s="163"/>
      <c r="K36" s="163"/>
      <c r="L36" s="163"/>
      <c r="M36" s="163"/>
      <c r="N36" s="163"/>
      <c r="O36" s="163"/>
      <c r="P36" s="163"/>
      <c r="Q36" s="163"/>
      <c r="R36" s="164">
        <f>SUM(J36:Q36)</f>
        <v>0</v>
      </c>
    </row>
    <row r="37" spans="1:18" ht="15" customHeight="1">
      <c r="A37" s="160" t="s">
        <v>388</v>
      </c>
      <c r="B37" s="161">
        <v>81</v>
      </c>
      <c r="C37" s="161">
        <v>78</v>
      </c>
      <c r="D37" s="161">
        <v>24</v>
      </c>
      <c r="E37" s="161">
        <v>24</v>
      </c>
      <c r="F37" s="161">
        <v>0</v>
      </c>
      <c r="G37" s="161">
        <v>15</v>
      </c>
      <c r="H37" s="161">
        <v>6</v>
      </c>
      <c r="I37" s="162">
        <v>31</v>
      </c>
      <c r="J37" s="163">
        <v>15</v>
      </c>
      <c r="K37" s="163">
        <v>3</v>
      </c>
      <c r="L37" s="163">
        <v>16</v>
      </c>
      <c r="M37" s="163">
        <v>0</v>
      </c>
      <c r="N37" s="163">
        <v>0</v>
      </c>
      <c r="O37" s="163">
        <v>3</v>
      </c>
      <c r="P37" s="163">
        <v>0</v>
      </c>
      <c r="Q37" s="163">
        <v>3</v>
      </c>
      <c r="R37" s="164">
        <f t="shared" ref="R37:R40" si="6">SUM(J37:Q37)</f>
        <v>40</v>
      </c>
    </row>
    <row r="38" spans="1:18" ht="15" customHeight="1">
      <c r="A38" s="160" t="s">
        <v>386</v>
      </c>
      <c r="B38" s="161"/>
      <c r="C38" s="161"/>
      <c r="D38" s="161"/>
      <c r="E38" s="161"/>
      <c r="F38" s="161"/>
      <c r="G38" s="161"/>
      <c r="H38" s="161"/>
      <c r="I38" s="162">
        <f t="shared" ref="I38:I40" si="7">SUM(G38:H38)</f>
        <v>0</v>
      </c>
      <c r="J38" s="163"/>
      <c r="K38" s="163"/>
      <c r="L38" s="163"/>
      <c r="M38" s="163"/>
      <c r="N38" s="163"/>
      <c r="O38" s="163"/>
      <c r="P38" s="163"/>
      <c r="Q38" s="163"/>
      <c r="R38" s="164">
        <f t="shared" si="6"/>
        <v>0</v>
      </c>
    </row>
    <row r="39" spans="1:18" ht="15" customHeight="1">
      <c r="A39" s="160" t="s">
        <v>389</v>
      </c>
      <c r="B39" s="161"/>
      <c r="C39" s="161"/>
      <c r="D39" s="161"/>
      <c r="E39" s="161"/>
      <c r="F39" s="161"/>
      <c r="G39" s="161"/>
      <c r="H39" s="161"/>
      <c r="I39" s="162">
        <f t="shared" si="7"/>
        <v>0</v>
      </c>
      <c r="J39" s="163"/>
      <c r="K39" s="163"/>
      <c r="L39" s="163"/>
      <c r="M39" s="163"/>
      <c r="N39" s="163"/>
      <c r="O39" s="163"/>
      <c r="P39" s="163"/>
      <c r="Q39" s="163"/>
      <c r="R39" s="164">
        <f t="shared" si="6"/>
        <v>0</v>
      </c>
    </row>
    <row r="40" spans="1:18" ht="15" customHeight="1">
      <c r="A40" s="160" t="s">
        <v>390</v>
      </c>
      <c r="B40" s="161"/>
      <c r="C40" s="161"/>
      <c r="D40" s="161"/>
      <c r="E40" s="161"/>
      <c r="F40" s="161"/>
      <c r="G40" s="161"/>
      <c r="H40" s="161"/>
      <c r="I40" s="162">
        <f t="shared" si="7"/>
        <v>0</v>
      </c>
      <c r="J40" s="163"/>
      <c r="K40" s="163"/>
      <c r="L40" s="163"/>
      <c r="M40" s="163"/>
      <c r="N40" s="163"/>
      <c r="O40" s="163"/>
      <c r="P40" s="163"/>
      <c r="Q40" s="163"/>
      <c r="R40" s="164">
        <f t="shared" si="6"/>
        <v>0</v>
      </c>
    </row>
    <row r="41" spans="1:18" ht="15" customHeight="1" thickBot="1">
      <c r="A41" s="285" t="s">
        <v>434</v>
      </c>
      <c r="B41" s="286">
        <f>SUM(B36:B40)</f>
        <v>81</v>
      </c>
      <c r="C41" s="286">
        <f t="shared" ref="C41:R41" si="8">SUM(C36:C40)</f>
        <v>78</v>
      </c>
      <c r="D41" s="286">
        <f t="shared" si="8"/>
        <v>24</v>
      </c>
      <c r="E41" s="286">
        <f t="shared" si="8"/>
        <v>24</v>
      </c>
      <c r="F41" s="286">
        <f t="shared" si="8"/>
        <v>0</v>
      </c>
      <c r="G41" s="286">
        <f t="shared" si="8"/>
        <v>15</v>
      </c>
      <c r="H41" s="286">
        <f t="shared" si="8"/>
        <v>6</v>
      </c>
      <c r="I41" s="286">
        <f t="shared" si="8"/>
        <v>31</v>
      </c>
      <c r="J41" s="286">
        <f t="shared" si="8"/>
        <v>15</v>
      </c>
      <c r="K41" s="286">
        <f t="shared" si="8"/>
        <v>3</v>
      </c>
      <c r="L41" s="286">
        <v>16</v>
      </c>
      <c r="M41" s="286">
        <f t="shared" si="8"/>
        <v>0</v>
      </c>
      <c r="N41" s="286">
        <f t="shared" si="8"/>
        <v>0</v>
      </c>
      <c r="O41" s="286">
        <f t="shared" si="8"/>
        <v>3</v>
      </c>
      <c r="P41" s="286">
        <f t="shared" si="8"/>
        <v>0</v>
      </c>
      <c r="Q41" s="286">
        <f t="shared" si="8"/>
        <v>3</v>
      </c>
      <c r="R41" s="287">
        <f t="shared" si="8"/>
        <v>40</v>
      </c>
    </row>
    <row r="42" spans="1:18" ht="15" customHeight="1" thickTop="1" thickBot="1">
      <c r="A42" s="423"/>
      <c r="B42" s="36"/>
      <c r="C42" s="36"/>
      <c r="D42" s="36"/>
      <c r="E42" s="36"/>
      <c r="F42" s="36"/>
      <c r="G42" s="36"/>
      <c r="H42" s="36"/>
      <c r="I42" s="423"/>
      <c r="J42" s="68"/>
      <c r="K42" s="68"/>
      <c r="L42" s="68"/>
      <c r="M42" s="68"/>
      <c r="N42" s="68"/>
      <c r="O42" s="68"/>
      <c r="P42" s="68"/>
      <c r="Q42" s="68"/>
      <c r="R42" s="68"/>
    </row>
    <row r="43" spans="1:18" ht="15" customHeight="1" thickTop="1" thickBot="1">
      <c r="A43" s="610" t="s">
        <v>222</v>
      </c>
      <c r="B43" s="611"/>
      <c r="C43" s="611"/>
      <c r="D43" s="611"/>
      <c r="E43" s="611"/>
      <c r="F43" s="611"/>
      <c r="G43" s="611"/>
      <c r="H43" s="611"/>
      <c r="I43" s="611"/>
      <c r="J43" s="611"/>
      <c r="K43" s="611"/>
      <c r="L43" s="611"/>
      <c r="M43" s="611"/>
      <c r="N43" s="611"/>
      <c r="O43" s="611"/>
      <c r="P43" s="611"/>
      <c r="Q43" s="611"/>
      <c r="R43" s="612"/>
    </row>
    <row r="44" spans="1:18" ht="51.75" customHeight="1" thickTop="1">
      <c r="A44" s="42" t="s">
        <v>290</v>
      </c>
      <c r="B44" s="618" t="s">
        <v>723</v>
      </c>
      <c r="C44" s="618"/>
      <c r="D44" s="618"/>
      <c r="E44" s="618"/>
      <c r="F44" s="618"/>
      <c r="G44" s="618"/>
      <c r="H44" s="618"/>
      <c r="I44" s="618"/>
      <c r="J44" s="618"/>
      <c r="K44" s="618"/>
      <c r="L44" s="618"/>
      <c r="M44" s="618"/>
      <c r="N44" s="618"/>
      <c r="O44" s="618"/>
      <c r="P44" s="618"/>
      <c r="Q44" s="618"/>
      <c r="R44" s="619"/>
    </row>
    <row r="45" spans="1:18" ht="15" customHeight="1" thickBot="1">
      <c r="A45" s="43" t="s">
        <v>291</v>
      </c>
      <c r="B45" s="620" t="s">
        <v>724</v>
      </c>
      <c r="C45" s="620"/>
      <c r="D45" s="620"/>
      <c r="E45" s="620"/>
      <c r="F45" s="620"/>
      <c r="G45" s="620"/>
      <c r="H45" s="620"/>
      <c r="I45" s="620"/>
      <c r="J45" s="620"/>
      <c r="K45" s="620"/>
      <c r="L45" s="620"/>
      <c r="M45" s="620"/>
      <c r="N45" s="620"/>
      <c r="O45" s="620"/>
      <c r="P45" s="620"/>
      <c r="Q45" s="620"/>
      <c r="R45" s="621"/>
    </row>
    <row r="46" spans="1:18" ht="15" customHeight="1" thickTop="1">
      <c r="B46" s="62"/>
      <c r="C46" s="62"/>
      <c r="D46" s="62"/>
      <c r="E46" s="62"/>
      <c r="F46" s="62"/>
      <c r="G46" s="62"/>
      <c r="H46" s="62"/>
      <c r="I46" s="62"/>
      <c r="J46" s="62"/>
      <c r="K46" s="62"/>
    </row>
    <row r="47" spans="1:18" ht="39.75" customHeight="1" thickBot="1">
      <c r="A47" s="617" t="s">
        <v>444</v>
      </c>
      <c r="B47" s="617"/>
      <c r="C47" s="617"/>
      <c r="D47" s="617"/>
      <c r="E47" s="617"/>
      <c r="F47" s="617"/>
      <c r="G47" s="617"/>
      <c r="H47" s="617"/>
      <c r="I47" s="617"/>
      <c r="J47" s="617"/>
      <c r="K47" s="617"/>
      <c r="L47" s="617"/>
      <c r="M47" s="617"/>
      <c r="N47" s="617"/>
      <c r="O47" s="617"/>
      <c r="P47" s="617"/>
    </row>
    <row r="48" spans="1:18" ht="63" customHeight="1" thickTop="1">
      <c r="A48" s="571" t="s">
        <v>1</v>
      </c>
      <c r="B48" s="549" t="s">
        <v>441</v>
      </c>
      <c r="C48" s="549" t="s">
        <v>443</v>
      </c>
      <c r="D48" s="549" t="s">
        <v>162</v>
      </c>
      <c r="E48" s="549"/>
      <c r="F48" s="549" t="s">
        <v>3</v>
      </c>
      <c r="G48" s="549"/>
      <c r="H48" s="549" t="s">
        <v>199</v>
      </c>
      <c r="I48" s="549" t="s">
        <v>12</v>
      </c>
      <c r="J48" s="549"/>
      <c r="K48" s="549"/>
      <c r="L48" s="549"/>
      <c r="M48" s="549"/>
      <c r="N48" s="549"/>
      <c r="O48" s="549"/>
      <c r="P48" s="549"/>
      <c r="Q48" s="550"/>
    </row>
    <row r="49" spans="1:17" ht="63" customHeight="1">
      <c r="A49" s="572"/>
      <c r="B49" s="573"/>
      <c r="C49" s="573"/>
      <c r="D49" s="422" t="s">
        <v>0</v>
      </c>
      <c r="E49" s="422" t="s">
        <v>5</v>
      </c>
      <c r="F49" s="420" t="s">
        <v>224</v>
      </c>
      <c r="G49" s="420" t="s">
        <v>225</v>
      </c>
      <c r="H49" s="573"/>
      <c r="I49" s="424" t="s">
        <v>13</v>
      </c>
      <c r="J49" s="424" t="s">
        <v>14</v>
      </c>
      <c r="K49" s="424" t="s">
        <v>15</v>
      </c>
      <c r="L49" s="424" t="s">
        <v>16</v>
      </c>
      <c r="M49" s="424" t="s">
        <v>17</v>
      </c>
      <c r="N49" s="424" t="s">
        <v>18</v>
      </c>
      <c r="O49" s="424" t="s">
        <v>145</v>
      </c>
      <c r="P49" s="424" t="s">
        <v>22</v>
      </c>
      <c r="Q49" s="425" t="s">
        <v>0</v>
      </c>
    </row>
    <row r="50" spans="1:17" ht="16.5" customHeight="1">
      <c r="A50" s="160" t="s">
        <v>387</v>
      </c>
      <c r="B50" s="161"/>
      <c r="C50" s="161"/>
      <c r="D50" s="161"/>
      <c r="E50" s="161"/>
      <c r="F50" s="161"/>
      <c r="G50" s="161"/>
      <c r="H50" s="162">
        <f>SUM(F50:G50)</f>
        <v>0</v>
      </c>
      <c r="I50" s="163"/>
      <c r="J50" s="163"/>
      <c r="K50" s="163"/>
      <c r="L50" s="163"/>
      <c r="M50" s="163"/>
      <c r="N50" s="163"/>
      <c r="O50" s="163"/>
      <c r="P50" s="163"/>
      <c r="Q50" s="164">
        <f>SUM(I50:P50)</f>
        <v>0</v>
      </c>
    </row>
    <row r="51" spans="1:17" ht="16.5" customHeight="1">
      <c r="A51" s="160" t="s">
        <v>388</v>
      </c>
      <c r="B51" s="161">
        <v>81</v>
      </c>
      <c r="C51" s="161">
        <v>78</v>
      </c>
      <c r="D51" s="161">
        <v>1</v>
      </c>
      <c r="E51" s="161">
        <v>0</v>
      </c>
      <c r="F51" s="161">
        <v>1</v>
      </c>
      <c r="G51" s="161">
        <v>0</v>
      </c>
      <c r="H51" s="162">
        <f t="shared" ref="H51:H54" si="9">SUM(F51:G51)</f>
        <v>1</v>
      </c>
      <c r="I51" s="163">
        <v>1</v>
      </c>
      <c r="J51" s="163">
        <v>0</v>
      </c>
      <c r="K51" s="163">
        <v>1</v>
      </c>
      <c r="L51" s="163">
        <v>0</v>
      </c>
      <c r="M51" s="163">
        <v>0</v>
      </c>
      <c r="N51" s="163">
        <v>2</v>
      </c>
      <c r="O51" s="163">
        <v>0</v>
      </c>
      <c r="P51" s="163">
        <v>0</v>
      </c>
      <c r="Q51" s="164">
        <f t="shared" ref="Q51:Q54" si="10">SUM(I51:P51)</f>
        <v>4</v>
      </c>
    </row>
    <row r="52" spans="1:17" ht="16.5" customHeight="1">
      <c r="A52" s="160" t="s">
        <v>386</v>
      </c>
      <c r="B52" s="161"/>
      <c r="C52" s="161"/>
      <c r="D52" s="161"/>
      <c r="E52" s="161"/>
      <c r="F52" s="161"/>
      <c r="G52" s="161"/>
      <c r="H52" s="162">
        <f t="shared" si="9"/>
        <v>0</v>
      </c>
      <c r="I52" s="163"/>
      <c r="J52" s="163"/>
      <c r="K52" s="163"/>
      <c r="L52" s="163"/>
      <c r="M52" s="163"/>
      <c r="N52" s="163"/>
      <c r="O52" s="163"/>
      <c r="P52" s="163"/>
      <c r="Q52" s="164">
        <f t="shared" si="10"/>
        <v>0</v>
      </c>
    </row>
    <row r="53" spans="1:17" ht="16.5" customHeight="1">
      <c r="A53" s="160" t="s">
        <v>389</v>
      </c>
      <c r="B53" s="161"/>
      <c r="C53" s="161"/>
      <c r="D53" s="161"/>
      <c r="E53" s="161"/>
      <c r="F53" s="161"/>
      <c r="G53" s="161"/>
      <c r="H53" s="162">
        <f t="shared" si="9"/>
        <v>0</v>
      </c>
      <c r="I53" s="163"/>
      <c r="J53" s="163"/>
      <c r="K53" s="163"/>
      <c r="L53" s="163"/>
      <c r="M53" s="163"/>
      <c r="N53" s="163"/>
      <c r="O53" s="163"/>
      <c r="P53" s="163"/>
      <c r="Q53" s="164">
        <f t="shared" si="10"/>
        <v>0</v>
      </c>
    </row>
    <row r="54" spans="1:17" ht="16.5" customHeight="1">
      <c r="A54" s="160" t="s">
        <v>390</v>
      </c>
      <c r="B54" s="161"/>
      <c r="C54" s="161"/>
      <c r="D54" s="161"/>
      <c r="E54" s="161"/>
      <c r="F54" s="161"/>
      <c r="G54" s="161"/>
      <c r="H54" s="162">
        <f t="shared" si="9"/>
        <v>0</v>
      </c>
      <c r="I54" s="163"/>
      <c r="J54" s="163"/>
      <c r="K54" s="163"/>
      <c r="L54" s="163"/>
      <c r="M54" s="163"/>
      <c r="N54" s="163"/>
      <c r="O54" s="163"/>
      <c r="P54" s="163"/>
      <c r="Q54" s="164">
        <f t="shared" si="10"/>
        <v>0</v>
      </c>
    </row>
    <row r="55" spans="1:17" ht="16.5" customHeight="1" thickBot="1">
      <c r="A55" s="285" t="s">
        <v>434</v>
      </c>
      <c r="B55" s="286">
        <f>SUM(B50:B54)</f>
        <v>81</v>
      </c>
      <c r="C55" s="286">
        <f t="shared" ref="C55:Q55" si="11">SUM(C50:C54)</f>
        <v>78</v>
      </c>
      <c r="D55" s="286">
        <f t="shared" si="11"/>
        <v>1</v>
      </c>
      <c r="E55" s="286">
        <f t="shared" si="11"/>
        <v>0</v>
      </c>
      <c r="F55" s="286">
        <f t="shared" si="11"/>
        <v>1</v>
      </c>
      <c r="G55" s="286">
        <f t="shared" si="11"/>
        <v>0</v>
      </c>
      <c r="H55" s="286">
        <f t="shared" si="11"/>
        <v>1</v>
      </c>
      <c r="I55" s="286">
        <f t="shared" si="11"/>
        <v>1</v>
      </c>
      <c r="J55" s="286">
        <f t="shared" si="11"/>
        <v>0</v>
      </c>
      <c r="K55" s="286">
        <f t="shared" si="11"/>
        <v>1</v>
      </c>
      <c r="L55" s="286">
        <f t="shared" si="11"/>
        <v>0</v>
      </c>
      <c r="M55" s="286">
        <f t="shared" si="11"/>
        <v>0</v>
      </c>
      <c r="N55" s="286">
        <f t="shared" si="11"/>
        <v>2</v>
      </c>
      <c r="O55" s="286">
        <f t="shared" si="11"/>
        <v>0</v>
      </c>
      <c r="P55" s="286">
        <f t="shared" si="11"/>
        <v>0</v>
      </c>
      <c r="Q55" s="287">
        <f t="shared" si="11"/>
        <v>4</v>
      </c>
    </row>
    <row r="56" spans="1:17" ht="16.5" customHeight="1" thickTop="1" thickBot="1">
      <c r="A56" s="622"/>
      <c r="B56" s="622"/>
      <c r="C56" s="622"/>
      <c r="D56" s="622"/>
      <c r="E56" s="622"/>
      <c r="F56" s="70"/>
      <c r="G56" s="70"/>
      <c r="H56" s="70"/>
      <c r="I56" s="70"/>
    </row>
    <row r="57" spans="1:17" ht="16.5" customHeight="1" thickTop="1" thickBot="1">
      <c r="A57" s="610" t="s">
        <v>222</v>
      </c>
      <c r="B57" s="611"/>
      <c r="C57" s="611"/>
      <c r="D57" s="611"/>
      <c r="E57" s="611"/>
      <c r="F57" s="611"/>
      <c r="G57" s="611"/>
      <c r="H57" s="611"/>
      <c r="I57" s="611"/>
      <c r="J57" s="611"/>
      <c r="K57" s="611"/>
      <c r="L57" s="611"/>
      <c r="M57" s="611"/>
      <c r="N57" s="611"/>
      <c r="O57" s="611"/>
      <c r="P57" s="612"/>
    </row>
    <row r="58" spans="1:17" ht="16.5" customHeight="1" thickTop="1">
      <c r="A58" s="42" t="s">
        <v>290</v>
      </c>
      <c r="B58" s="613" t="s">
        <v>725</v>
      </c>
      <c r="C58" s="613"/>
      <c r="D58" s="613"/>
      <c r="E58" s="613"/>
      <c r="F58" s="613"/>
      <c r="G58" s="613"/>
      <c r="H58" s="613"/>
      <c r="I58" s="613"/>
      <c r="J58" s="613"/>
      <c r="K58" s="613"/>
      <c r="L58" s="613"/>
      <c r="M58" s="613"/>
      <c r="N58" s="613"/>
      <c r="O58" s="613"/>
      <c r="P58" s="614"/>
    </row>
    <row r="59" spans="1:17" ht="16.5" customHeight="1" thickBot="1">
      <c r="A59" s="43" t="s">
        <v>291</v>
      </c>
      <c r="B59" s="615"/>
      <c r="C59" s="615"/>
      <c r="D59" s="615"/>
      <c r="E59" s="615"/>
      <c r="F59" s="615"/>
      <c r="G59" s="615"/>
      <c r="H59" s="615"/>
      <c r="I59" s="615"/>
      <c r="J59" s="615"/>
      <c r="K59" s="615"/>
      <c r="L59" s="615"/>
      <c r="M59" s="615"/>
      <c r="N59" s="615"/>
      <c r="O59" s="615"/>
      <c r="P59" s="616"/>
    </row>
    <row r="60" spans="1:17" ht="15.75" thickTop="1"/>
  </sheetData>
  <sheetProtection formatCells="0" formatColumns="0" formatRows="0" insertColumns="0" insertRows="0" insertHyperlinks="0" deleteColumns="0" deleteRows="0" sort="0" autoFilter="0" pivotTables="0"/>
  <mergeCells count="49">
    <mergeCell ref="A1:R1"/>
    <mergeCell ref="A34:A35"/>
    <mergeCell ref="B34:B35"/>
    <mergeCell ref="C34:C35"/>
    <mergeCell ref="D34:D35"/>
    <mergeCell ref="E34:F34"/>
    <mergeCell ref="E5:F5"/>
    <mergeCell ref="B15:R15"/>
    <mergeCell ref="B16:R16"/>
    <mergeCell ref="A19:A20"/>
    <mergeCell ref="B19:B20"/>
    <mergeCell ref="J34:R34"/>
    <mergeCell ref="A3:R4"/>
    <mergeCell ref="A32:R33"/>
    <mergeCell ref="A14:R14"/>
    <mergeCell ref="J5:R5"/>
    <mergeCell ref="B5:B6"/>
    <mergeCell ref="C5:C6"/>
    <mergeCell ref="D5:D6"/>
    <mergeCell ref="I5:I6"/>
    <mergeCell ref="A5:A6"/>
    <mergeCell ref="G5:H5"/>
    <mergeCell ref="A56:E56"/>
    <mergeCell ref="F48:G48"/>
    <mergeCell ref="I48:Q48"/>
    <mergeCell ref="D19:E19"/>
    <mergeCell ref="F19:G19"/>
    <mergeCell ref="H19:H20"/>
    <mergeCell ref="I19:Q19"/>
    <mergeCell ref="C19:C20"/>
    <mergeCell ref="I34:I35"/>
    <mergeCell ref="A27:E27"/>
    <mergeCell ref="G34:H34"/>
    <mergeCell ref="A57:P57"/>
    <mergeCell ref="B58:P58"/>
    <mergeCell ref="B59:P59"/>
    <mergeCell ref="A18:P18"/>
    <mergeCell ref="A47:P47"/>
    <mergeCell ref="A48:A49"/>
    <mergeCell ref="C48:C49"/>
    <mergeCell ref="H48:H49"/>
    <mergeCell ref="B30:P30"/>
    <mergeCell ref="B29:P29"/>
    <mergeCell ref="A28:P28"/>
    <mergeCell ref="A43:R43"/>
    <mergeCell ref="B44:R44"/>
    <mergeCell ref="B45:R45"/>
    <mergeCell ref="B48:B49"/>
    <mergeCell ref="D48:E48"/>
  </mergeCells>
  <dataValidations count="1">
    <dataValidation type="whole" allowBlank="1" showInputMessage="1" showErrorMessage="1" errorTitle="Zła wartość" error="Komórka przyjmuje tylko wartości liczbowe całkowite" sqref="C26:Q26 J7:R11 C42:H42 C55:Q55 J36:R40 C12:R12 C41:R41 B7:B13 C7:H11 C13:H13 B50:B55 C50:G54 B36:B42 C36:H40 I21:Q25 B21:B26 C21:G25 I50:Q54">
      <formula1>0</formula1>
      <formula2>10000000000000000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tint="0.59999389629810485"/>
  </sheetPr>
  <dimension ref="A1:J22"/>
  <sheetViews>
    <sheetView showGridLines="0" topLeftCell="A14" workbookViewId="0">
      <selection activeCell="D35" sqref="D35"/>
    </sheetView>
  </sheetViews>
  <sheetFormatPr defaultRowHeight="15"/>
  <cols>
    <col min="1" max="1" width="20.28515625" style="373" customWidth="1"/>
    <col min="2" max="2" width="22.7109375" style="373" customWidth="1"/>
    <col min="3" max="3" width="25.85546875" style="373" customWidth="1"/>
    <col min="4" max="4" width="22.85546875" style="373" customWidth="1"/>
    <col min="5" max="5" width="24.7109375" style="373" customWidth="1"/>
    <col min="6" max="6" width="28" style="373" customWidth="1"/>
    <col min="7" max="7" width="13.140625" style="373" customWidth="1"/>
    <col min="8" max="8" width="15.42578125" style="373" customWidth="1"/>
    <col min="9" max="9" width="13.85546875" style="373" customWidth="1"/>
    <col min="10" max="11" width="9.140625" style="373"/>
    <col min="12" max="12" width="10" style="373" customWidth="1"/>
    <col min="13" max="13" width="12" style="373" customWidth="1"/>
    <col min="14" max="14" width="9.140625" style="373"/>
    <col min="15" max="15" width="6.140625" style="373" customWidth="1"/>
    <col min="16" max="16384" width="9.140625" style="373"/>
  </cols>
  <sheetData>
    <row r="1" spans="1:10" ht="18.75">
      <c r="A1" s="627" t="s">
        <v>374</v>
      </c>
      <c r="B1" s="529"/>
      <c r="C1" s="529"/>
      <c r="D1" s="529"/>
      <c r="E1" s="529"/>
      <c r="F1" s="529"/>
      <c r="G1" s="529"/>
      <c r="H1" s="529"/>
      <c r="I1" s="529"/>
      <c r="J1" s="529"/>
    </row>
    <row r="3" spans="1:10" ht="16.5" thickBot="1">
      <c r="A3" s="530" t="s">
        <v>445</v>
      </c>
      <c r="B3" s="530"/>
      <c r="C3" s="530"/>
      <c r="D3" s="530"/>
      <c r="E3" s="530"/>
      <c r="F3" s="530"/>
      <c r="G3" s="530"/>
      <c r="H3" s="530"/>
      <c r="I3" s="530"/>
      <c r="J3" s="530"/>
    </row>
    <row r="4" spans="1:10" ht="62.25" customHeight="1" thickTop="1">
      <c r="A4" s="571" t="s">
        <v>100</v>
      </c>
      <c r="B4" s="418" t="s">
        <v>156</v>
      </c>
      <c r="C4" s="418" t="s">
        <v>101</v>
      </c>
      <c r="D4" s="549" t="s">
        <v>155</v>
      </c>
      <c r="E4" s="418" t="s">
        <v>103</v>
      </c>
      <c r="F4" s="549" t="s">
        <v>105</v>
      </c>
      <c r="G4" s="549" t="s">
        <v>106</v>
      </c>
      <c r="H4" s="550" t="s">
        <v>107</v>
      </c>
    </row>
    <row r="5" spans="1:10">
      <c r="A5" s="572"/>
      <c r="B5" s="422" t="s">
        <v>157</v>
      </c>
      <c r="C5" s="422" t="s">
        <v>102</v>
      </c>
      <c r="D5" s="573"/>
      <c r="E5" s="422" t="s">
        <v>104</v>
      </c>
      <c r="F5" s="573"/>
      <c r="G5" s="573"/>
      <c r="H5" s="593"/>
    </row>
    <row r="6" spans="1:10" ht="216">
      <c r="A6" s="119" t="s">
        <v>726</v>
      </c>
      <c r="B6" s="119" t="s">
        <v>727</v>
      </c>
      <c r="C6" s="186" t="s">
        <v>728</v>
      </c>
      <c r="D6" s="186" t="s">
        <v>729</v>
      </c>
      <c r="E6" s="186" t="s">
        <v>730</v>
      </c>
      <c r="F6" s="186" t="s">
        <v>731</v>
      </c>
      <c r="G6" s="186" t="s">
        <v>732</v>
      </c>
      <c r="H6" s="187" t="s">
        <v>47</v>
      </c>
    </row>
    <row r="7" spans="1:10" ht="223.5" customHeight="1">
      <c r="A7" s="119" t="s">
        <v>733</v>
      </c>
      <c r="B7" s="186" t="s">
        <v>734</v>
      </c>
      <c r="C7" s="186" t="s">
        <v>735</v>
      </c>
      <c r="D7" s="186" t="s">
        <v>729</v>
      </c>
      <c r="E7" s="186" t="s">
        <v>736</v>
      </c>
      <c r="F7" s="186" t="s">
        <v>737</v>
      </c>
      <c r="G7" s="186" t="s">
        <v>738</v>
      </c>
      <c r="H7" s="187" t="s">
        <v>739</v>
      </c>
    </row>
    <row r="8" spans="1:10" ht="120.75" thickBot="1">
      <c r="A8" s="383" t="s">
        <v>740</v>
      </c>
      <c r="B8" s="391" t="s">
        <v>741</v>
      </c>
      <c r="C8" s="391" t="s">
        <v>742</v>
      </c>
      <c r="D8" s="432"/>
      <c r="E8" s="433" t="s">
        <v>743</v>
      </c>
      <c r="F8" s="391" t="s">
        <v>744</v>
      </c>
      <c r="G8" s="391" t="s">
        <v>745</v>
      </c>
      <c r="H8" s="372" t="s">
        <v>746</v>
      </c>
    </row>
    <row r="9" spans="1:10" ht="252.75" thickTop="1">
      <c r="A9" s="434" t="s">
        <v>747</v>
      </c>
      <c r="B9" s="434" t="s">
        <v>748</v>
      </c>
      <c r="C9" s="435" t="s">
        <v>749</v>
      </c>
      <c r="D9" s="426" t="s">
        <v>750</v>
      </c>
      <c r="E9" s="186" t="s">
        <v>751</v>
      </c>
      <c r="F9" s="186" t="s">
        <v>752</v>
      </c>
      <c r="G9" s="434" t="s">
        <v>753</v>
      </c>
      <c r="H9" s="186" t="s">
        <v>754</v>
      </c>
    </row>
    <row r="10" spans="1:10" ht="16.5" customHeight="1">
      <c r="A10" s="434" t="s">
        <v>747</v>
      </c>
      <c r="B10" s="434" t="s">
        <v>755</v>
      </c>
      <c r="C10" s="435" t="s">
        <v>756</v>
      </c>
      <c r="D10" s="426" t="s">
        <v>750</v>
      </c>
      <c r="E10" s="426" t="s">
        <v>757</v>
      </c>
      <c r="F10" s="426" t="s">
        <v>758</v>
      </c>
      <c r="G10" s="434" t="s">
        <v>759</v>
      </c>
      <c r="H10" s="426" t="s">
        <v>760</v>
      </c>
    </row>
    <row r="11" spans="1:10" ht="96">
      <c r="A11" s="434" t="s">
        <v>747</v>
      </c>
      <c r="B11" s="434" t="s">
        <v>761</v>
      </c>
      <c r="C11" s="435" t="s">
        <v>762</v>
      </c>
      <c r="D11" s="426" t="s">
        <v>750</v>
      </c>
      <c r="E11" s="426" t="s">
        <v>763</v>
      </c>
      <c r="F11" s="186" t="s">
        <v>764</v>
      </c>
      <c r="G11" s="434" t="s">
        <v>765</v>
      </c>
      <c r="H11" s="426" t="s">
        <v>760</v>
      </c>
    </row>
    <row r="12" spans="1:10" ht="102.75">
      <c r="A12" s="434" t="s">
        <v>766</v>
      </c>
      <c r="B12" s="434" t="s">
        <v>767</v>
      </c>
      <c r="C12" s="435" t="s">
        <v>768</v>
      </c>
      <c r="D12" s="426" t="s">
        <v>750</v>
      </c>
      <c r="E12" s="426" t="s">
        <v>769</v>
      </c>
      <c r="F12" s="426" t="s">
        <v>770</v>
      </c>
      <c r="G12" s="436" t="s">
        <v>771</v>
      </c>
      <c r="H12" s="426" t="s">
        <v>760</v>
      </c>
    </row>
    <row r="13" spans="1:10" ht="255">
      <c r="A13" s="434" t="s">
        <v>772</v>
      </c>
      <c r="B13" s="434" t="s">
        <v>773</v>
      </c>
      <c r="C13" s="435" t="s">
        <v>774</v>
      </c>
      <c r="D13" s="426" t="s">
        <v>750</v>
      </c>
      <c r="E13" s="426" t="s">
        <v>757</v>
      </c>
      <c r="F13" s="426" t="s">
        <v>775</v>
      </c>
      <c r="G13" s="437" t="s">
        <v>776</v>
      </c>
      <c r="H13" s="426" t="s">
        <v>47</v>
      </c>
    </row>
    <row r="14" spans="1:10" ht="36">
      <c r="A14" s="438" t="s">
        <v>777</v>
      </c>
      <c r="B14" s="438" t="s">
        <v>777</v>
      </c>
      <c r="C14" s="439" t="s">
        <v>778</v>
      </c>
      <c r="D14" s="439" t="s">
        <v>729</v>
      </c>
      <c r="E14" s="439" t="s">
        <v>779</v>
      </c>
      <c r="F14" s="439" t="s">
        <v>780</v>
      </c>
      <c r="G14" s="439" t="s">
        <v>687</v>
      </c>
      <c r="H14" s="440" t="s">
        <v>687</v>
      </c>
    </row>
    <row r="15" spans="1:10" ht="15.75" thickBot="1">
      <c r="A15" s="13"/>
      <c r="B15" s="391" t="s">
        <v>781</v>
      </c>
      <c r="C15" s="12"/>
      <c r="D15" s="12"/>
      <c r="E15" s="12"/>
      <c r="F15" s="12"/>
      <c r="G15" s="12"/>
      <c r="H15" s="34"/>
    </row>
    <row r="16" spans="1:10" ht="15.75" thickTop="1">
      <c r="A16" s="625" t="s">
        <v>110</v>
      </c>
      <c r="B16" s="625"/>
      <c r="C16" s="625"/>
    </row>
    <row r="18" spans="1:8" ht="16.5" thickBot="1">
      <c r="A18" s="626" t="s">
        <v>446</v>
      </c>
      <c r="B18" s="626"/>
      <c r="C18" s="626"/>
      <c r="D18" s="626"/>
      <c r="E18" s="626"/>
      <c r="F18" s="626"/>
      <c r="G18" s="626"/>
      <c r="H18" s="626"/>
    </row>
    <row r="19" spans="1:8" ht="24.75" thickTop="1">
      <c r="A19" s="421" t="s">
        <v>108</v>
      </c>
      <c r="B19" s="419" t="s">
        <v>109</v>
      </c>
    </row>
    <row r="20" spans="1:8" ht="15.75" thickBot="1">
      <c r="A20" s="383">
        <v>9</v>
      </c>
      <c r="B20" s="372">
        <v>9</v>
      </c>
    </row>
    <row r="21" spans="1:8" ht="15.75" thickTop="1"/>
    <row r="22" spans="1:8">
      <c r="A22" s="457" t="s">
        <v>807</v>
      </c>
    </row>
  </sheetData>
  <sheetProtection formatCells="0" formatColumns="0" formatRows="0" insertHyperlinks="0" deleteColumns="0" deleteRows="0" sort="0" autoFilter="0" pivotTables="0"/>
  <mergeCells count="9">
    <mergeCell ref="A16:C16"/>
    <mergeCell ref="A18:H18"/>
    <mergeCell ref="A1:J1"/>
    <mergeCell ref="A3:J3"/>
    <mergeCell ref="A4:A5"/>
    <mergeCell ref="D4:D5"/>
    <mergeCell ref="F4:F5"/>
    <mergeCell ref="G4:G5"/>
    <mergeCell ref="H4:H5"/>
  </mergeCells>
  <dataValidations count="5">
    <dataValidation type="whole" allowBlank="1" showInputMessage="1" showErrorMessage="1" errorTitle="Zła wartość" error="Komórka przyjmuje tylko wartości liczbowe całkowite" sqref="A20:B20">
      <formula1>0</formula1>
      <formula2>10000000000000000000</formula2>
    </dataValidation>
    <dataValidation type="list" allowBlank="1" showInputMessage="1" showErrorMessage="1" error="Proszę wybrać z listy" sqref="D8">
      <formula1>$L$7:$L$7</formula1>
    </dataValidation>
    <dataValidation type="list" allowBlank="1" showInputMessage="1" showErrorMessage="1" error="Proszę wybrać z listy" sqref="D10:D13">
      <formula1>$M$6:$M$9</formula1>
    </dataValidation>
    <dataValidation type="list" allowBlank="1" showInputMessage="1" showErrorMessage="1" error="Proszę wybrać z listy" sqref="D9">
      <formula1>$M$6:$M$15</formula1>
    </dataValidation>
    <dataValidation type="list" allowBlank="1" showInputMessage="1" showErrorMessage="1" error="Proszę wybrać z listy" sqref="D15">
      <formula1>$L$15:$L$15</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0">
    <tabColor theme="6" tint="0.59999389629810485"/>
  </sheetPr>
  <dimension ref="A1:V21"/>
  <sheetViews>
    <sheetView showGridLines="0" workbookViewId="0">
      <selection activeCell="N15" sqref="N15"/>
    </sheetView>
  </sheetViews>
  <sheetFormatPr defaultRowHeight="15"/>
  <cols>
    <col min="1" max="1" width="20.5703125" style="373" customWidth="1"/>
    <col min="2" max="2" width="19.7109375" style="373" customWidth="1"/>
    <col min="3" max="3" width="22.42578125" style="373" customWidth="1"/>
    <col min="4" max="4" width="11.5703125" style="373" customWidth="1"/>
    <col min="5" max="5" width="9.140625" style="373"/>
    <col min="6" max="6" width="15.7109375" style="373" customWidth="1"/>
    <col min="7" max="13" width="9.140625" style="373"/>
    <col min="14" max="14" width="15" style="373" customWidth="1"/>
    <col min="15" max="15" width="9.140625" style="373"/>
    <col min="16" max="16" width="8.140625" style="373" customWidth="1"/>
    <col min="17" max="21" width="9.140625" style="373"/>
    <col min="22" max="22" width="9.140625" style="373" customWidth="1"/>
    <col min="23" max="16384" width="9.140625" style="373"/>
  </cols>
  <sheetData>
    <row r="1" spans="1:22" ht="18.75" customHeight="1">
      <c r="A1" s="635" t="s">
        <v>375</v>
      </c>
      <c r="B1" s="635"/>
      <c r="C1" s="635"/>
      <c r="D1" s="635"/>
      <c r="E1" s="635"/>
      <c r="F1" s="635"/>
      <c r="G1" s="635"/>
      <c r="H1" s="635"/>
      <c r="I1" s="635"/>
      <c r="J1" s="635"/>
      <c r="K1" s="635"/>
      <c r="L1" s="635"/>
      <c r="M1" s="635"/>
      <c r="N1" s="635"/>
      <c r="O1" s="635"/>
      <c r="P1" s="635"/>
      <c r="Q1" s="635"/>
      <c r="R1" s="635"/>
      <c r="S1" s="635"/>
      <c r="T1" s="635"/>
      <c r="U1" s="635"/>
      <c r="V1" s="635"/>
    </row>
    <row r="2" spans="1:22">
      <c r="A2" s="635"/>
      <c r="B2" s="635"/>
      <c r="C2" s="635"/>
      <c r="D2" s="635"/>
      <c r="E2" s="635"/>
      <c r="F2" s="635"/>
      <c r="G2" s="635"/>
      <c r="H2" s="635"/>
      <c r="I2" s="635"/>
      <c r="J2" s="635"/>
      <c r="K2" s="635"/>
      <c r="L2" s="635"/>
      <c r="M2" s="635"/>
      <c r="N2" s="635"/>
      <c r="O2" s="635"/>
      <c r="P2" s="635"/>
      <c r="Q2" s="635"/>
      <c r="R2" s="635"/>
      <c r="S2" s="635"/>
      <c r="T2" s="635"/>
      <c r="U2" s="635"/>
      <c r="V2" s="635"/>
    </row>
    <row r="3" spans="1:22" ht="18.75">
      <c r="A3" s="429"/>
      <c r="B3" s="429"/>
      <c r="C3" s="429"/>
      <c r="D3" s="429"/>
      <c r="E3" s="429"/>
      <c r="F3" s="429"/>
      <c r="G3" s="429"/>
      <c r="H3" s="429"/>
      <c r="I3" s="429"/>
      <c r="J3" s="429"/>
      <c r="K3" s="429"/>
      <c r="L3" s="429"/>
      <c r="M3" s="429"/>
      <c r="N3" s="429"/>
      <c r="O3" s="429"/>
      <c r="P3" s="429"/>
      <c r="Q3" s="429"/>
      <c r="R3" s="429"/>
      <c r="S3" s="429"/>
      <c r="T3" s="429"/>
      <c r="U3" s="429"/>
      <c r="V3" s="429"/>
    </row>
    <row r="4" spans="1:22">
      <c r="A4" s="514" t="s">
        <v>449</v>
      </c>
      <c r="B4" s="514"/>
      <c r="C4" s="514"/>
      <c r="D4" s="514"/>
      <c r="E4" s="514"/>
      <c r="F4" s="514"/>
      <c r="G4" s="514"/>
      <c r="H4" s="514"/>
      <c r="I4" s="514"/>
      <c r="J4" s="514"/>
      <c r="K4" s="514"/>
      <c r="L4" s="514"/>
      <c r="M4" s="514"/>
      <c r="N4" s="514"/>
      <c r="O4" s="514"/>
      <c r="P4" s="514"/>
      <c r="Q4" s="514"/>
      <c r="R4" s="514"/>
      <c r="S4" s="514"/>
      <c r="T4" s="514"/>
      <c r="U4" s="514"/>
      <c r="V4" s="514"/>
    </row>
    <row r="5" spans="1:22" ht="15.75" thickBot="1">
      <c r="A5" s="514"/>
      <c r="B5" s="514"/>
      <c r="C5" s="514"/>
      <c r="D5" s="514"/>
      <c r="E5" s="514"/>
      <c r="F5" s="514"/>
      <c r="G5" s="514"/>
      <c r="H5" s="514"/>
      <c r="I5" s="514"/>
      <c r="J5" s="514"/>
      <c r="K5" s="514"/>
      <c r="L5" s="514"/>
      <c r="M5" s="514"/>
      <c r="N5" s="514"/>
      <c r="O5" s="514"/>
      <c r="P5" s="514"/>
      <c r="Q5" s="514"/>
      <c r="R5" s="514"/>
      <c r="S5" s="514"/>
      <c r="T5" s="514"/>
      <c r="U5" s="514"/>
      <c r="V5" s="514"/>
    </row>
    <row r="6" spans="1:22" ht="64.5" customHeight="1" thickTop="1">
      <c r="A6" s="564" t="s">
        <v>448</v>
      </c>
      <c r="B6" s="566" t="s">
        <v>40</v>
      </c>
      <c r="C6" s="566" t="s">
        <v>41</v>
      </c>
      <c r="D6" s="566" t="s">
        <v>447</v>
      </c>
      <c r="E6" s="566" t="s">
        <v>42</v>
      </c>
      <c r="F6" s="566"/>
      <c r="G6" s="566" t="s">
        <v>530</v>
      </c>
      <c r="H6" s="566"/>
      <c r="I6" s="566"/>
      <c r="J6" s="566" t="s">
        <v>3</v>
      </c>
      <c r="K6" s="566"/>
      <c r="L6" s="566" t="s">
        <v>43</v>
      </c>
      <c r="M6" s="566" t="s">
        <v>381</v>
      </c>
      <c r="N6" s="566" t="s">
        <v>382</v>
      </c>
      <c r="O6" s="566" t="s">
        <v>12</v>
      </c>
      <c r="P6" s="566"/>
      <c r="Q6" s="566"/>
      <c r="R6" s="566"/>
      <c r="S6" s="636"/>
    </row>
    <row r="7" spans="1:22" ht="126" customHeight="1">
      <c r="A7" s="565"/>
      <c r="B7" s="567"/>
      <c r="C7" s="567"/>
      <c r="D7" s="567"/>
      <c r="E7" s="241" t="s">
        <v>44</v>
      </c>
      <c r="F7" s="241" t="s">
        <v>38</v>
      </c>
      <c r="G7" s="241" t="s">
        <v>45</v>
      </c>
      <c r="H7" s="241" t="s">
        <v>46</v>
      </c>
      <c r="I7" s="241" t="s">
        <v>361</v>
      </c>
      <c r="J7" s="420" t="s">
        <v>224</v>
      </c>
      <c r="K7" s="420" t="s">
        <v>225</v>
      </c>
      <c r="L7" s="567"/>
      <c r="M7" s="567"/>
      <c r="N7" s="567"/>
      <c r="O7" s="241" t="s">
        <v>13</v>
      </c>
      <c r="P7" s="241" t="s">
        <v>14</v>
      </c>
      <c r="Q7" s="241" t="s">
        <v>47</v>
      </c>
      <c r="R7" s="241" t="s">
        <v>48</v>
      </c>
      <c r="S7" s="242" t="s">
        <v>202</v>
      </c>
    </row>
    <row r="8" spans="1:22" ht="18" customHeight="1" thickBot="1">
      <c r="A8" s="430">
        <v>119966</v>
      </c>
      <c r="B8" s="391">
        <v>16</v>
      </c>
      <c r="C8" s="391">
        <v>1</v>
      </c>
      <c r="D8" s="391">
        <v>7</v>
      </c>
      <c r="E8" s="391">
        <v>16</v>
      </c>
      <c r="F8" s="391">
        <v>1</v>
      </c>
      <c r="G8" s="391">
        <v>16</v>
      </c>
      <c r="H8" s="391">
        <v>0</v>
      </c>
      <c r="I8" s="391">
        <v>0</v>
      </c>
      <c r="J8" s="391">
        <v>1</v>
      </c>
      <c r="K8" s="391">
        <v>0</v>
      </c>
      <c r="L8" s="391">
        <v>3</v>
      </c>
      <c r="M8" s="391">
        <v>3</v>
      </c>
      <c r="N8" s="391">
        <v>0</v>
      </c>
      <c r="O8" s="391">
        <v>0</v>
      </c>
      <c r="P8" s="391">
        <v>0</v>
      </c>
      <c r="Q8" s="391">
        <v>1</v>
      </c>
      <c r="R8" s="391">
        <v>0</v>
      </c>
      <c r="S8" s="188"/>
    </row>
    <row r="9" spans="1:22" ht="15.75" thickTop="1">
      <c r="A9" s="634"/>
      <c r="B9" s="634"/>
      <c r="C9" s="634"/>
      <c r="D9" s="634"/>
      <c r="E9" s="634"/>
      <c r="F9" s="634"/>
      <c r="G9" s="634"/>
      <c r="H9" s="634"/>
    </row>
    <row r="10" spans="1:22">
      <c r="A10" s="427"/>
      <c r="B10" s="427"/>
      <c r="C10" s="427"/>
      <c r="D10" s="427"/>
      <c r="E10" s="427"/>
      <c r="F10" s="427"/>
      <c r="G10" s="427"/>
      <c r="H10" s="427"/>
    </row>
    <row r="11" spans="1:22">
      <c r="A11" s="427"/>
      <c r="B11" s="427"/>
      <c r="C11" s="427"/>
      <c r="D11" s="427"/>
      <c r="E11" s="427"/>
      <c r="F11" s="427"/>
      <c r="G11" s="427"/>
      <c r="H11" s="427"/>
    </row>
    <row r="12" spans="1:22">
      <c r="A12" s="427"/>
      <c r="B12" s="427"/>
      <c r="C12" s="427"/>
      <c r="D12" s="427"/>
      <c r="E12" s="427"/>
      <c r="F12" s="427"/>
      <c r="G12" s="427"/>
      <c r="H12" s="427"/>
    </row>
    <row r="13" spans="1:22" ht="85.5">
      <c r="A13" s="431" t="s">
        <v>718</v>
      </c>
      <c r="C13" s="427"/>
      <c r="D13" s="427" t="s">
        <v>719</v>
      </c>
      <c r="E13" s="427"/>
      <c r="F13" s="427"/>
      <c r="G13" s="427"/>
      <c r="H13" s="427"/>
    </row>
    <row r="14" spans="1:22">
      <c r="A14" s="427"/>
      <c r="B14" s="427"/>
      <c r="C14" s="427"/>
      <c r="D14" s="427"/>
      <c r="E14" s="427"/>
      <c r="F14" s="427"/>
      <c r="G14" s="427"/>
      <c r="H14" s="427"/>
    </row>
    <row r="15" spans="1:22">
      <c r="A15" s="427"/>
      <c r="B15" s="427"/>
      <c r="C15" s="427"/>
      <c r="D15" s="427"/>
      <c r="E15" s="427"/>
      <c r="F15" s="427"/>
      <c r="G15" s="427"/>
      <c r="H15" s="427"/>
    </row>
    <row r="16" spans="1:22">
      <c r="A16" s="427"/>
      <c r="B16" s="427"/>
      <c r="C16" s="427"/>
      <c r="D16" s="427"/>
      <c r="E16" s="427"/>
      <c r="F16" s="427"/>
      <c r="G16" s="427"/>
      <c r="H16" s="427"/>
    </row>
    <row r="17" spans="1:19" ht="15.75" thickBot="1">
      <c r="A17" s="427"/>
      <c r="B17" s="427"/>
      <c r="C17" s="427"/>
      <c r="D17" s="427"/>
      <c r="E17" s="427"/>
      <c r="F17" s="427"/>
      <c r="G17" s="427"/>
      <c r="H17" s="427"/>
    </row>
    <row r="18" spans="1:19" ht="16.5" thickTop="1" thickBot="1">
      <c r="A18" s="556" t="s">
        <v>383</v>
      </c>
      <c r="B18" s="557"/>
      <c r="C18" s="557"/>
      <c r="D18" s="557"/>
      <c r="E18" s="557"/>
      <c r="F18" s="557"/>
      <c r="G18" s="557"/>
      <c r="H18" s="557"/>
      <c r="I18" s="557"/>
      <c r="J18" s="557"/>
      <c r="K18" s="557"/>
      <c r="L18" s="557"/>
      <c r="M18" s="557"/>
      <c r="N18" s="557"/>
      <c r="O18" s="557"/>
      <c r="P18" s="557"/>
      <c r="Q18" s="557"/>
      <c r="R18" s="557"/>
      <c r="S18" s="558"/>
    </row>
    <row r="19" spans="1:19" ht="15.75" thickTop="1">
      <c r="A19" s="41" t="s">
        <v>290</v>
      </c>
      <c r="B19" s="628" t="s">
        <v>720</v>
      </c>
      <c r="C19" s="629"/>
      <c r="D19" s="629"/>
      <c r="E19" s="629"/>
      <c r="F19" s="629"/>
      <c r="G19" s="629"/>
      <c r="H19" s="629"/>
      <c r="I19" s="629"/>
      <c r="J19" s="629"/>
      <c r="K19" s="629"/>
      <c r="L19" s="629"/>
      <c r="M19" s="629"/>
      <c r="N19" s="629"/>
      <c r="O19" s="629"/>
      <c r="P19" s="629"/>
      <c r="Q19" s="629"/>
      <c r="R19" s="629"/>
      <c r="S19" s="630"/>
    </row>
    <row r="20" spans="1:19" ht="15.75" thickBot="1">
      <c r="A20" s="356" t="s">
        <v>291</v>
      </c>
      <c r="B20" s="631"/>
      <c r="C20" s="632"/>
      <c r="D20" s="632"/>
      <c r="E20" s="632"/>
      <c r="F20" s="632"/>
      <c r="G20" s="632"/>
      <c r="H20" s="632"/>
      <c r="I20" s="632"/>
      <c r="J20" s="632"/>
      <c r="K20" s="632"/>
      <c r="L20" s="632"/>
      <c r="M20" s="632"/>
      <c r="N20" s="632"/>
      <c r="O20" s="632"/>
      <c r="P20" s="632"/>
      <c r="Q20" s="632"/>
      <c r="R20" s="632"/>
      <c r="S20" s="633"/>
    </row>
    <row r="21" spans="1:19" ht="15.75" thickTop="1"/>
  </sheetData>
  <sheetProtection formatCells="0" formatColumns="0" formatRows="0" insertColumns="0" insertRows="0" insertHyperlinks="0" deleteColumns="0" deleteRows="0" sort="0" autoFilter="0" pivotTables="0"/>
  <mergeCells count="17">
    <mergeCell ref="A1:V2"/>
    <mergeCell ref="A6:A7"/>
    <mergeCell ref="B6:B7"/>
    <mergeCell ref="C6:C7"/>
    <mergeCell ref="L6:L7"/>
    <mergeCell ref="N6:N7"/>
    <mergeCell ref="A4:V5"/>
    <mergeCell ref="E6:F6"/>
    <mergeCell ref="G6:I6"/>
    <mergeCell ref="J6:K6"/>
    <mergeCell ref="O6:S6"/>
    <mergeCell ref="M6:M7"/>
    <mergeCell ref="D6:D7"/>
    <mergeCell ref="B19:S19"/>
    <mergeCell ref="B20:S20"/>
    <mergeCell ref="A9:H9"/>
    <mergeCell ref="A18:S18"/>
  </mergeCells>
  <dataValidations count="2">
    <dataValidation type="whole" allowBlank="1" showInputMessage="1" showErrorMessage="1" errorTitle="Zła wartość" error="Komórka przyjmuje tylko wartości liczbowe całkowite" sqref="A8:R8">
      <formula1>0</formula1>
      <formula2>1E+22</formula2>
    </dataValidation>
    <dataValidation type="whole" errorStyle="warning" operator="equal" allowBlank="1" showInputMessage="1" showErrorMessage="1" errorTitle="UWAGA" error="Proszę uzupełnić tabele INNE. (tabela pojawi sie po nacisnięciu przycisku inne-należy podać jakie)" sqref="S8">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tabela17">
                <anchor moveWithCells="1" sizeWithCells="1">
                  <from>
                    <xdr:col>1</xdr:col>
                    <xdr:colOff>962025</xdr:colOff>
                    <xdr:row>8</xdr:row>
                    <xdr:rowOff>66675</xdr:rowOff>
                  </from>
                  <to>
                    <xdr:col>7</xdr:col>
                    <xdr:colOff>114300</xdr:colOff>
                    <xdr:row>9</xdr:row>
                    <xdr:rowOff>161925</xdr:rowOff>
                  </to>
                </anchor>
              </controlPr>
            </control>
          </mc:Choice>
        </mc:AlternateContent>
        <mc:AlternateContent xmlns:mc="http://schemas.openxmlformats.org/markup-compatibility/2006">
          <mc:Choice Requires="x14">
            <control shapeId="47106" r:id="rId5" name="Button 2">
              <controlPr defaultSize="0" print="0" autoFill="0" autoPict="0" macro="[3]!tabela17">
                <anchor moveWithCells="1" sizeWithCells="1">
                  <from>
                    <xdr:col>1</xdr:col>
                    <xdr:colOff>962025</xdr:colOff>
                    <xdr:row>8</xdr:row>
                    <xdr:rowOff>66675</xdr:rowOff>
                  </from>
                  <to>
                    <xdr:col>7</xdr:col>
                    <xdr:colOff>114300</xdr:colOff>
                    <xdr:row>9</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4">
    <tabColor theme="6" tint="0.59999389629810485"/>
  </sheetPr>
  <dimension ref="A1:V16"/>
  <sheetViews>
    <sheetView showGridLines="0" topLeftCell="A7" workbookViewId="0">
      <selection activeCell="O14" sqref="O14"/>
    </sheetView>
  </sheetViews>
  <sheetFormatPr defaultRowHeight="15"/>
  <cols>
    <col min="1" max="1" width="9.5703125" style="133" customWidth="1"/>
    <col min="2" max="2" width="9" style="133" customWidth="1"/>
    <col min="3" max="8" width="9.140625" style="133"/>
    <col min="9" max="9" width="11.7109375" style="133" customWidth="1"/>
    <col min="10" max="10" width="14.140625" style="133" customWidth="1"/>
    <col min="11" max="11" width="39.85546875" style="133" customWidth="1"/>
    <col min="12" max="12" width="25.85546875" style="133" customWidth="1"/>
    <col min="13" max="21" width="9.140625" style="133"/>
    <col min="22" max="22" width="0" style="133" hidden="1" customWidth="1"/>
    <col min="23" max="16384" width="9.140625" style="133"/>
  </cols>
  <sheetData>
    <row r="1" spans="1:22" ht="39" customHeight="1">
      <c r="A1" s="627" t="s">
        <v>376</v>
      </c>
      <c r="B1" s="627"/>
      <c r="C1" s="627"/>
      <c r="D1" s="627"/>
      <c r="E1" s="627"/>
      <c r="F1" s="627"/>
      <c r="G1" s="627"/>
      <c r="H1" s="627"/>
      <c r="I1" s="627"/>
      <c r="J1" s="627"/>
      <c r="K1" s="627"/>
      <c r="L1" s="627"/>
    </row>
    <row r="2" spans="1:22">
      <c r="A2" s="546" t="s">
        <v>451</v>
      </c>
      <c r="B2" s="546"/>
      <c r="C2" s="546"/>
      <c r="D2" s="546"/>
      <c r="E2" s="546"/>
      <c r="F2" s="546"/>
      <c r="G2" s="546"/>
      <c r="H2" s="546"/>
      <c r="I2" s="546"/>
      <c r="J2" s="546"/>
      <c r="K2" s="546"/>
      <c r="L2" s="546"/>
    </row>
    <row r="3" spans="1:22" ht="15.75" thickBot="1">
      <c r="A3" s="637"/>
      <c r="B3" s="637"/>
      <c r="C3" s="637"/>
      <c r="D3" s="637"/>
      <c r="E3" s="637"/>
      <c r="F3" s="637"/>
      <c r="G3" s="637"/>
      <c r="H3" s="637"/>
      <c r="I3" s="637"/>
      <c r="J3" s="637"/>
      <c r="K3" s="637"/>
      <c r="L3" s="547"/>
      <c r="M3" s="58"/>
      <c r="N3" s="58"/>
    </row>
    <row r="4" spans="1:22" ht="108" customHeight="1" thickTop="1">
      <c r="A4" s="571" t="s">
        <v>27</v>
      </c>
      <c r="B4" s="549" t="s">
        <v>450</v>
      </c>
      <c r="C4" s="549"/>
      <c r="D4" s="549"/>
      <c r="E4" s="549" t="s">
        <v>611</v>
      </c>
      <c r="F4" s="549"/>
      <c r="G4" s="549"/>
      <c r="H4" s="549" t="s">
        <v>152</v>
      </c>
      <c r="I4" s="549"/>
      <c r="J4" s="549"/>
      <c r="K4" s="550" t="s">
        <v>153</v>
      </c>
      <c r="L4" s="76"/>
    </row>
    <row r="5" spans="1:22" ht="76.5" customHeight="1">
      <c r="A5" s="572"/>
      <c r="B5" s="322" t="s">
        <v>59</v>
      </c>
      <c r="C5" s="322" t="s">
        <v>60</v>
      </c>
      <c r="D5" s="322" t="s">
        <v>61</v>
      </c>
      <c r="E5" s="322" t="s">
        <v>59</v>
      </c>
      <c r="F5" s="322" t="s">
        <v>60</v>
      </c>
      <c r="G5" s="322" t="s">
        <v>61</v>
      </c>
      <c r="H5" s="322" t="s">
        <v>59</v>
      </c>
      <c r="I5" s="322" t="s">
        <v>60</v>
      </c>
      <c r="J5" s="322" t="s">
        <v>61</v>
      </c>
      <c r="K5" s="593"/>
    </row>
    <row r="6" spans="1:22" ht="48" customHeight="1" thickBot="1">
      <c r="A6" s="92" t="s">
        <v>29</v>
      </c>
      <c r="B6" s="149"/>
      <c r="C6" s="149">
        <v>1</v>
      </c>
      <c r="D6" s="149"/>
      <c r="E6" s="149"/>
      <c r="F6" s="149">
        <v>1</v>
      </c>
      <c r="G6" s="149"/>
      <c r="H6" s="149"/>
      <c r="I6" s="149" t="s">
        <v>671</v>
      </c>
      <c r="J6" s="149"/>
      <c r="K6" s="14" t="s">
        <v>672</v>
      </c>
    </row>
    <row r="7" spans="1:22" ht="15.75" thickTop="1"/>
    <row r="8" spans="1:22">
      <c r="A8" s="133" t="s">
        <v>171</v>
      </c>
      <c r="V8" s="133" t="s">
        <v>178</v>
      </c>
    </row>
    <row r="9" spans="1:22">
      <c r="A9" s="133" t="s">
        <v>172</v>
      </c>
      <c r="V9" s="133" t="s">
        <v>179</v>
      </c>
    </row>
    <row r="10" spans="1:22">
      <c r="A10" s="73" t="s">
        <v>173</v>
      </c>
      <c r="B10" s="73"/>
      <c r="C10" s="73"/>
      <c r="D10" s="73"/>
      <c r="E10" s="73"/>
      <c r="F10" s="73"/>
      <c r="V10" s="133" t="s">
        <v>180</v>
      </c>
    </row>
    <row r="11" spans="1:22">
      <c r="A11" s="133" t="s">
        <v>174</v>
      </c>
      <c r="V11" s="133" t="s">
        <v>181</v>
      </c>
    </row>
    <row r="12" spans="1:22">
      <c r="A12" s="133" t="s">
        <v>175</v>
      </c>
      <c r="V12" s="133" t="s">
        <v>182</v>
      </c>
    </row>
    <row r="13" spans="1:22">
      <c r="A13" s="133" t="s">
        <v>176</v>
      </c>
      <c r="V13" s="133" t="s">
        <v>183</v>
      </c>
    </row>
    <row r="14" spans="1:22">
      <c r="A14" s="133" t="s">
        <v>203</v>
      </c>
      <c r="V14" s="133" t="s">
        <v>184</v>
      </c>
    </row>
    <row r="15" spans="1:22">
      <c r="V15" s="133" t="s">
        <v>185</v>
      </c>
    </row>
    <row r="16" spans="1:22" ht="15" customHeight="1"/>
  </sheetData>
  <sheetProtection formatCells="0" formatColumns="0" formatRows="0" insertColumns="0" insertRows="0" insertHyperlinks="0" deleteColumns="0" deleteRows="0" sort="0" autoFilter="0" pivotTables="0"/>
  <mergeCells count="7">
    <mergeCell ref="A1:L1"/>
    <mergeCell ref="E4:G4"/>
    <mergeCell ref="H4:J4"/>
    <mergeCell ref="K4:K5"/>
    <mergeCell ref="A2:L3"/>
    <mergeCell ref="A4:A5"/>
    <mergeCell ref="B4:D4"/>
  </mergeCells>
  <dataValidations count="2">
    <dataValidation errorStyle="warning" allowBlank="1" showInputMessage="1" showErrorMessage="1" errorTitle="UWAGA" error="Proszę uzupełnić opis" sqref="H6:J6"/>
    <dataValidation type="whole" allowBlank="1" showInputMessage="1" showErrorMessage="1" errorTitle="Zła wartość" error="Komórka przyjmuje tylko wartości liczbowe całkowite" sqref="B6:G6">
      <formula1>0</formula1>
      <formula2>1000000000000000000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Button 1">
              <controlPr defaultSize="0" print="0" autoFill="0" autoPict="0" macro="[0]!tabela18">
                <anchor moveWithCells="1" sizeWithCells="1">
                  <from>
                    <xdr:col>1</xdr:col>
                    <xdr:colOff>76200</xdr:colOff>
                    <xdr:row>13</xdr:row>
                    <xdr:rowOff>19050</xdr:rowOff>
                  </from>
                  <to>
                    <xdr:col>4</xdr:col>
                    <xdr:colOff>257175</xdr:colOff>
                    <xdr:row>14</xdr:row>
                    <xdr:rowOff>57150</xdr:rowOff>
                  </to>
                </anchor>
              </controlPr>
            </control>
          </mc:Choice>
        </mc:AlternateContent>
        <mc:AlternateContent xmlns:mc="http://schemas.openxmlformats.org/markup-compatibility/2006">
          <mc:Choice Requires="x14">
            <control shapeId="50178" r:id="rId5" name="Button 2">
              <controlPr defaultSize="0" print="0" autoFill="0" autoPict="0" macro="[1]!tabela18">
                <anchor moveWithCells="1" sizeWithCells="1">
                  <from>
                    <xdr:col>1</xdr:col>
                    <xdr:colOff>76200</xdr:colOff>
                    <xdr:row>13</xdr:row>
                    <xdr:rowOff>19050</xdr:rowOff>
                  </from>
                  <to>
                    <xdr:col>4</xdr:col>
                    <xdr:colOff>257175</xdr:colOff>
                    <xdr:row>14</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tabColor theme="6" tint="0.59999389629810485"/>
  </sheetPr>
  <dimension ref="A1:Y14"/>
  <sheetViews>
    <sheetView showGridLines="0" topLeftCell="H1" workbookViewId="0">
      <selection activeCell="P18" sqref="P18"/>
    </sheetView>
  </sheetViews>
  <sheetFormatPr defaultRowHeight="15"/>
  <cols>
    <col min="1" max="1" width="13.7109375" customWidth="1"/>
    <col min="2" max="2" width="16" customWidth="1"/>
    <col min="3" max="3" width="22.42578125" customWidth="1"/>
    <col min="4" max="4" width="20.85546875" customWidth="1"/>
    <col min="5" max="5" width="13" customWidth="1"/>
    <col min="7" max="7" width="16.85546875" customWidth="1"/>
    <col min="8" max="8" width="14.42578125" customWidth="1"/>
    <col min="9" max="9" width="10.42578125" customWidth="1"/>
    <col min="10" max="10" width="12.140625" customWidth="1"/>
    <col min="11" max="11" width="12" customWidth="1"/>
    <col min="12" max="12" width="13.85546875" customWidth="1"/>
    <col min="13" max="13" width="11.5703125" customWidth="1"/>
    <col min="14" max="14" width="12" customWidth="1"/>
    <col min="15" max="15" width="11.7109375" customWidth="1"/>
    <col min="16" max="16" width="11" customWidth="1"/>
    <col min="17" max="17" width="15" customWidth="1"/>
    <col min="18" max="18" width="16.5703125" customWidth="1"/>
    <col min="19" max="19" width="19.5703125" customWidth="1"/>
    <col min="20" max="20" width="19.28515625" customWidth="1"/>
    <col min="21" max="21" width="20" customWidth="1"/>
    <col min="24" max="24" width="7.5703125" customWidth="1"/>
  </cols>
  <sheetData>
    <row r="1" spans="1:25">
      <c r="A1" s="373"/>
      <c r="B1" s="627" t="s">
        <v>452</v>
      </c>
      <c r="C1" s="627"/>
      <c r="D1" s="627"/>
      <c r="E1" s="627"/>
      <c r="F1" s="627"/>
      <c r="G1" s="627"/>
      <c r="H1" s="627"/>
      <c r="I1" s="627"/>
      <c r="J1" s="627"/>
    </row>
    <row r="2" spans="1:25">
      <c r="A2" s="373"/>
      <c r="B2" s="627"/>
      <c r="C2" s="627"/>
      <c r="D2" s="627"/>
      <c r="E2" s="627"/>
      <c r="F2" s="627"/>
      <c r="G2" s="627"/>
      <c r="H2" s="627"/>
      <c r="I2" s="627"/>
      <c r="J2" s="627"/>
    </row>
    <row r="3" spans="1:25">
      <c r="A3" s="638" t="s">
        <v>612</v>
      </c>
      <c r="B3" s="638"/>
      <c r="C3" s="638"/>
      <c r="D3" s="638"/>
      <c r="E3" s="638"/>
      <c r="F3" s="638"/>
      <c r="G3" s="638"/>
      <c r="H3" s="638"/>
      <c r="I3" s="638"/>
      <c r="J3" s="638"/>
      <c r="K3" s="638"/>
      <c r="L3" s="638"/>
      <c r="M3" s="638"/>
      <c r="N3" s="638"/>
      <c r="O3" s="638"/>
      <c r="P3" s="638"/>
      <c r="Q3" s="638"/>
      <c r="R3" s="638"/>
    </row>
    <row r="4" spans="1:25" ht="15.75" thickBot="1"/>
    <row r="5" spans="1:25" ht="26.25" customHeight="1" thickTop="1">
      <c r="A5" s="639" t="s">
        <v>28</v>
      </c>
      <c r="B5" s="566" t="s">
        <v>453</v>
      </c>
      <c r="C5" s="566" t="s">
        <v>334</v>
      </c>
      <c r="D5" s="566" t="s">
        <v>335</v>
      </c>
      <c r="E5" s="566" t="s">
        <v>454</v>
      </c>
      <c r="F5" s="566" t="s">
        <v>455</v>
      </c>
      <c r="G5" s="566" t="s">
        <v>456</v>
      </c>
      <c r="H5" s="566" t="s">
        <v>457</v>
      </c>
      <c r="I5" s="566"/>
      <c r="J5" s="566"/>
      <c r="K5" s="566"/>
      <c r="L5" s="566"/>
      <c r="M5" s="566"/>
      <c r="N5" s="566"/>
      <c r="O5" s="566"/>
      <c r="P5" s="566"/>
      <c r="Q5" s="566" t="s">
        <v>12</v>
      </c>
      <c r="R5" s="566"/>
      <c r="S5" s="566"/>
      <c r="T5" s="566"/>
      <c r="U5" s="566"/>
      <c r="V5" s="566"/>
      <c r="W5" s="566"/>
      <c r="X5" s="566"/>
      <c r="Y5" s="636"/>
    </row>
    <row r="6" spans="1:25" ht="63.75" customHeight="1">
      <c r="A6" s="640"/>
      <c r="B6" s="567"/>
      <c r="C6" s="567"/>
      <c r="D6" s="567"/>
      <c r="E6" s="567"/>
      <c r="F6" s="567"/>
      <c r="G6" s="567"/>
      <c r="H6" s="567" t="s">
        <v>458</v>
      </c>
      <c r="I6" s="567" t="s">
        <v>459</v>
      </c>
      <c r="J6" s="567" t="s">
        <v>460</v>
      </c>
      <c r="K6" s="567" t="s">
        <v>461</v>
      </c>
      <c r="L6" s="567" t="s">
        <v>462</v>
      </c>
      <c r="M6" s="567" t="s">
        <v>463</v>
      </c>
      <c r="N6" s="567" t="s">
        <v>464</v>
      </c>
      <c r="O6" s="567" t="s">
        <v>465</v>
      </c>
      <c r="P6" s="567" t="s">
        <v>466</v>
      </c>
      <c r="Q6" s="567" t="s">
        <v>467</v>
      </c>
      <c r="R6" s="567" t="s">
        <v>336</v>
      </c>
      <c r="S6" s="567"/>
      <c r="T6" s="567"/>
      <c r="U6" s="567"/>
      <c r="V6" s="567" t="s">
        <v>47</v>
      </c>
      <c r="W6" s="567" t="s">
        <v>48</v>
      </c>
      <c r="X6" s="567" t="s">
        <v>470</v>
      </c>
      <c r="Y6" s="641"/>
    </row>
    <row r="7" spans="1:25" ht="84" customHeight="1">
      <c r="A7" s="640"/>
      <c r="B7" s="567"/>
      <c r="C7" s="567"/>
      <c r="D7" s="567"/>
      <c r="E7" s="567"/>
      <c r="F7" s="567"/>
      <c r="G7" s="567"/>
      <c r="H7" s="567"/>
      <c r="I7" s="567"/>
      <c r="J7" s="567"/>
      <c r="K7" s="567"/>
      <c r="L7" s="567"/>
      <c r="M7" s="567"/>
      <c r="N7" s="567"/>
      <c r="O7" s="567"/>
      <c r="P7" s="567"/>
      <c r="Q7" s="567"/>
      <c r="R7" s="420" t="s">
        <v>362</v>
      </c>
      <c r="S7" s="420" t="s">
        <v>363</v>
      </c>
      <c r="T7" s="420" t="s">
        <v>468</v>
      </c>
      <c r="U7" s="420" t="s">
        <v>469</v>
      </c>
      <c r="V7" s="567"/>
      <c r="W7" s="567"/>
      <c r="X7" s="420" t="s">
        <v>57</v>
      </c>
      <c r="Y7" s="428" t="s">
        <v>384</v>
      </c>
    </row>
    <row r="8" spans="1:25">
      <c r="A8" s="169">
        <v>1</v>
      </c>
      <c r="B8" s="170">
        <v>2</v>
      </c>
      <c r="C8" s="288">
        <v>3</v>
      </c>
      <c r="D8" s="170">
        <v>4</v>
      </c>
      <c r="E8" s="288">
        <v>5</v>
      </c>
      <c r="F8" s="170">
        <v>6</v>
      </c>
      <c r="G8" s="288">
        <v>7</v>
      </c>
      <c r="H8" s="170">
        <v>8</v>
      </c>
      <c r="I8" s="288">
        <v>9</v>
      </c>
      <c r="J8" s="170">
        <v>10</v>
      </c>
      <c r="K8" s="288">
        <v>11</v>
      </c>
      <c r="L8" s="170">
        <v>12</v>
      </c>
      <c r="M8" s="288">
        <v>13</v>
      </c>
      <c r="N8" s="170">
        <v>14</v>
      </c>
      <c r="O8" s="288">
        <v>15</v>
      </c>
      <c r="P8" s="170">
        <v>16</v>
      </c>
      <c r="Q8" s="288">
        <v>17</v>
      </c>
      <c r="R8" s="170">
        <v>18</v>
      </c>
      <c r="S8" s="288">
        <v>19</v>
      </c>
      <c r="T8" s="170">
        <v>20</v>
      </c>
      <c r="U8" s="288">
        <v>21</v>
      </c>
      <c r="V8" s="170">
        <v>22</v>
      </c>
      <c r="W8" s="288">
        <v>23</v>
      </c>
      <c r="X8" s="170">
        <v>24</v>
      </c>
      <c r="Y8" s="289">
        <v>25</v>
      </c>
    </row>
    <row r="9" spans="1:25" ht="60.75" thickBot="1">
      <c r="A9" s="168" t="s">
        <v>181</v>
      </c>
      <c r="B9" s="167">
        <v>119966</v>
      </c>
      <c r="C9" s="167">
        <v>41</v>
      </c>
      <c r="D9" s="167">
        <v>41</v>
      </c>
      <c r="E9" s="167">
        <v>15</v>
      </c>
      <c r="F9" s="167">
        <v>56</v>
      </c>
      <c r="G9" s="391">
        <v>6</v>
      </c>
      <c r="H9" s="391">
        <v>0</v>
      </c>
      <c r="I9" s="167"/>
      <c r="J9" s="167"/>
      <c r="K9" s="167"/>
      <c r="L9" s="93" t="s">
        <v>782</v>
      </c>
      <c r="M9" s="167"/>
      <c r="N9" s="167">
        <v>2</v>
      </c>
      <c r="O9" s="167"/>
      <c r="P9" s="167">
        <v>1</v>
      </c>
      <c r="Q9" s="167"/>
      <c r="R9" s="167"/>
      <c r="S9" s="167"/>
      <c r="T9" s="167" t="s">
        <v>684</v>
      </c>
      <c r="U9" s="167" t="s">
        <v>783</v>
      </c>
      <c r="V9" s="167">
        <v>8</v>
      </c>
      <c r="W9" s="167" t="s">
        <v>784</v>
      </c>
      <c r="X9" s="167">
        <v>11</v>
      </c>
      <c r="Y9" s="135" t="s">
        <v>785</v>
      </c>
    </row>
    <row r="10" spans="1:25" ht="15.75" thickTop="1"/>
    <row r="12" spans="1:25">
      <c r="G12" t="s">
        <v>786</v>
      </c>
    </row>
    <row r="13" spans="1:25" ht="15.75" thickBot="1">
      <c r="B13" s="441" t="s">
        <v>787</v>
      </c>
    </row>
    <row r="14" spans="1:25" ht="15.75" thickTop="1"/>
  </sheetData>
  <mergeCells count="25">
    <mergeCell ref="B1:J2"/>
    <mergeCell ref="A3:R3"/>
    <mergeCell ref="R6:U6"/>
    <mergeCell ref="Q6:Q7"/>
    <mergeCell ref="Q5:Y5"/>
    <mergeCell ref="A5:A7"/>
    <mergeCell ref="B5:B7"/>
    <mergeCell ref="C5:C7"/>
    <mergeCell ref="D5:D7"/>
    <mergeCell ref="E5:E7"/>
    <mergeCell ref="F5:F7"/>
    <mergeCell ref="G5:G7"/>
    <mergeCell ref="W6:W7"/>
    <mergeCell ref="X6:Y6"/>
    <mergeCell ref="O6:O7"/>
    <mergeCell ref="H6:H7"/>
    <mergeCell ref="I6:I7"/>
    <mergeCell ref="J6:J7"/>
    <mergeCell ref="K6:K7"/>
    <mergeCell ref="H5:P5"/>
    <mergeCell ref="V6:V7"/>
    <mergeCell ref="L6:L7"/>
    <mergeCell ref="M6:M7"/>
    <mergeCell ref="N6:N7"/>
    <mergeCell ref="P6:P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theme="6" tint="0.59999389629810485"/>
  </sheetPr>
  <dimension ref="A1:T16"/>
  <sheetViews>
    <sheetView showGridLines="0" workbookViewId="0">
      <selection activeCell="F27" sqref="F27"/>
    </sheetView>
  </sheetViews>
  <sheetFormatPr defaultRowHeight="15"/>
  <cols>
    <col min="1" max="1" width="24.140625" style="56" customWidth="1"/>
    <col min="2" max="2" width="25" style="56" customWidth="1"/>
    <col min="3" max="3" width="23.7109375" style="56" customWidth="1"/>
    <col min="4" max="4" width="24.140625" style="56" customWidth="1"/>
    <col min="5" max="5" width="25.7109375" style="56" customWidth="1"/>
    <col min="6" max="6" width="22" style="56" customWidth="1"/>
    <col min="7" max="7" width="22.28515625" style="56" customWidth="1"/>
    <col min="8" max="8" width="26" style="56" customWidth="1"/>
    <col min="9" max="9" width="19" style="56" customWidth="1"/>
    <col min="10" max="10" width="20" style="56" customWidth="1"/>
    <col min="11" max="11" width="16.5703125" style="56" customWidth="1"/>
    <col min="12" max="16384" width="9.140625" style="56"/>
  </cols>
  <sheetData>
    <row r="1" spans="1:20" ht="15" customHeight="1">
      <c r="A1" s="627" t="s">
        <v>377</v>
      </c>
      <c r="B1" s="627"/>
      <c r="C1" s="627"/>
      <c r="D1" s="627"/>
      <c r="E1" s="627"/>
      <c r="F1" s="627"/>
      <c r="G1" s="627"/>
      <c r="H1" s="627"/>
      <c r="I1" s="627"/>
      <c r="J1" s="95"/>
      <c r="K1" s="95"/>
      <c r="L1" s="95"/>
      <c r="M1" s="95"/>
      <c r="N1" s="95"/>
      <c r="O1" s="95"/>
      <c r="P1" s="95"/>
      <c r="Q1" s="95"/>
      <c r="R1" s="95"/>
      <c r="S1" s="95"/>
      <c r="T1" s="95"/>
    </row>
    <row r="2" spans="1:20" ht="15" customHeight="1">
      <c r="A2" s="627"/>
      <c r="B2" s="627"/>
      <c r="C2" s="627"/>
      <c r="D2" s="627"/>
      <c r="E2" s="627"/>
      <c r="F2" s="627"/>
      <c r="G2" s="627"/>
      <c r="H2" s="627"/>
      <c r="I2" s="627"/>
      <c r="J2" s="95"/>
      <c r="K2" s="95"/>
      <c r="L2" s="95"/>
      <c r="M2" s="95"/>
      <c r="N2" s="95"/>
      <c r="O2" s="95"/>
      <c r="P2" s="95"/>
      <c r="Q2" s="95"/>
      <c r="R2" s="95"/>
      <c r="S2" s="95"/>
      <c r="T2" s="95"/>
    </row>
    <row r="3" spans="1:20" ht="16.5" thickBot="1">
      <c r="A3" s="642" t="s">
        <v>472</v>
      </c>
      <c r="B3" s="642"/>
      <c r="C3" s="642"/>
      <c r="D3" s="642"/>
      <c r="E3" s="642"/>
      <c r="F3" s="642"/>
      <c r="G3" s="642"/>
      <c r="H3" s="642"/>
      <c r="I3" s="642"/>
    </row>
    <row r="4" spans="1:20" ht="35.25" customHeight="1" thickTop="1">
      <c r="A4" s="571" t="s">
        <v>316</v>
      </c>
      <c r="B4" s="549" t="s">
        <v>471</v>
      </c>
      <c r="C4" s="549" t="s">
        <v>317</v>
      </c>
      <c r="D4" s="549"/>
      <c r="E4" s="549" t="s">
        <v>318</v>
      </c>
      <c r="F4" s="549" t="s">
        <v>319</v>
      </c>
      <c r="G4" s="646" t="s">
        <v>12</v>
      </c>
      <c r="H4" s="646"/>
      <c r="I4" s="646"/>
      <c r="J4" s="646"/>
      <c r="K4" s="647"/>
      <c r="L4" s="133"/>
    </row>
    <row r="5" spans="1:20" ht="36" customHeight="1">
      <c r="A5" s="572"/>
      <c r="B5" s="573"/>
      <c r="C5" s="302" t="s">
        <v>49</v>
      </c>
      <c r="D5" s="302" t="s">
        <v>320</v>
      </c>
      <c r="E5" s="573"/>
      <c r="F5" s="573"/>
      <c r="G5" s="302" t="s">
        <v>365</v>
      </c>
      <c r="H5" s="302" t="s">
        <v>366</v>
      </c>
      <c r="I5" s="302" t="s">
        <v>367</v>
      </c>
      <c r="J5" s="302" t="s">
        <v>368</v>
      </c>
      <c r="K5" s="303" t="s">
        <v>364</v>
      </c>
      <c r="L5" s="133"/>
    </row>
    <row r="6" spans="1:20" ht="24.75" customHeight="1">
      <c r="A6" s="119" t="s">
        <v>321</v>
      </c>
      <c r="B6" s="186">
        <v>1988</v>
      </c>
      <c r="C6" s="186">
        <v>3</v>
      </c>
      <c r="D6" s="186">
        <v>2</v>
      </c>
      <c r="E6" s="186">
        <v>0</v>
      </c>
      <c r="F6" s="186">
        <v>0</v>
      </c>
      <c r="G6" s="317">
        <v>0</v>
      </c>
      <c r="H6" s="317">
        <v>0</v>
      </c>
      <c r="I6" s="186">
        <v>0</v>
      </c>
      <c r="J6" s="186">
        <v>0</v>
      </c>
      <c r="K6" s="318">
        <v>1</v>
      </c>
      <c r="L6" s="133"/>
    </row>
    <row r="7" spans="1:20" ht="15.75" thickBot="1">
      <c r="A7" s="121" t="s">
        <v>352</v>
      </c>
      <c r="B7" s="319">
        <v>106</v>
      </c>
      <c r="C7" s="319">
        <v>1</v>
      </c>
      <c r="D7" s="319">
        <v>2</v>
      </c>
      <c r="E7" s="319">
        <v>0</v>
      </c>
      <c r="F7" s="319">
        <v>0</v>
      </c>
      <c r="G7" s="319">
        <v>0</v>
      </c>
      <c r="H7" s="319">
        <v>0</v>
      </c>
      <c r="I7" s="319">
        <v>0</v>
      </c>
      <c r="J7" s="319">
        <v>0</v>
      </c>
      <c r="K7" s="320">
        <v>0</v>
      </c>
      <c r="L7" s="133"/>
    </row>
    <row r="8" spans="1:20" ht="15.75" thickTop="1"/>
    <row r="11" spans="1:20" ht="16.5" thickBot="1">
      <c r="A11" s="643" t="s">
        <v>473</v>
      </c>
      <c r="B11" s="643"/>
      <c r="C11" s="643"/>
      <c r="D11" s="643"/>
      <c r="E11" s="643"/>
      <c r="F11" s="643"/>
      <c r="G11" s="643"/>
      <c r="H11" s="643"/>
    </row>
    <row r="12" spans="1:20" ht="15.75" customHeight="1" thickTop="1">
      <c r="A12" s="571" t="s">
        <v>316</v>
      </c>
      <c r="B12" s="644" t="s">
        <v>471</v>
      </c>
      <c r="C12" s="549" t="s">
        <v>322</v>
      </c>
      <c r="D12" s="644" t="s">
        <v>323</v>
      </c>
      <c r="E12" s="644" t="s">
        <v>324</v>
      </c>
      <c r="F12" s="644" t="s">
        <v>325</v>
      </c>
      <c r="G12" s="644" t="s">
        <v>328</v>
      </c>
      <c r="H12" s="644" t="s">
        <v>326</v>
      </c>
      <c r="I12" s="131" t="s">
        <v>12</v>
      </c>
    </row>
    <row r="13" spans="1:20" ht="49.5" customHeight="1">
      <c r="A13" s="572"/>
      <c r="B13" s="645"/>
      <c r="C13" s="573"/>
      <c r="D13" s="645"/>
      <c r="E13" s="645"/>
      <c r="F13" s="645"/>
      <c r="G13" s="645"/>
      <c r="H13" s="645"/>
      <c r="I13" s="130" t="s">
        <v>364</v>
      </c>
    </row>
    <row r="14" spans="1:20" ht="24">
      <c r="A14" s="119" t="s">
        <v>321</v>
      </c>
      <c r="B14" s="120">
        <v>1988</v>
      </c>
      <c r="C14" s="120">
        <v>890</v>
      </c>
      <c r="D14" s="120">
        <v>921</v>
      </c>
      <c r="E14" s="120">
        <v>4</v>
      </c>
      <c r="F14" s="120">
        <v>0</v>
      </c>
      <c r="G14" s="120">
        <v>0</v>
      </c>
      <c r="H14" s="120">
        <v>0</v>
      </c>
      <c r="I14" s="123">
        <v>0</v>
      </c>
    </row>
    <row r="15" spans="1:20" ht="15.75" thickBot="1">
      <c r="A15" s="121" t="s">
        <v>352</v>
      </c>
      <c r="B15" s="122">
        <v>106</v>
      </c>
      <c r="C15" s="122">
        <v>7</v>
      </c>
      <c r="D15" s="122">
        <v>7</v>
      </c>
      <c r="E15" s="122">
        <v>0</v>
      </c>
      <c r="F15" s="122">
        <v>0</v>
      </c>
      <c r="G15" s="122">
        <v>0</v>
      </c>
      <c r="H15" s="122">
        <v>0</v>
      </c>
      <c r="I15" s="124">
        <v>0</v>
      </c>
    </row>
    <row r="16" spans="1:20" ht="15.75" thickTop="1"/>
  </sheetData>
  <mergeCells count="17">
    <mergeCell ref="C4:D4"/>
    <mergeCell ref="B4:B5"/>
    <mergeCell ref="A1:I2"/>
    <mergeCell ref="A3:I3"/>
    <mergeCell ref="A11:H11"/>
    <mergeCell ref="H12:H13"/>
    <mergeCell ref="B12:B13"/>
    <mergeCell ref="G4:K4"/>
    <mergeCell ref="F4:F5"/>
    <mergeCell ref="A12:A13"/>
    <mergeCell ref="A4:A5"/>
    <mergeCell ref="E4:E5"/>
    <mergeCell ref="G12:G13"/>
    <mergeCell ref="D12:D13"/>
    <mergeCell ref="C12:C13"/>
    <mergeCell ref="F12:F13"/>
    <mergeCell ref="E12:E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2">
    <tabColor theme="6" tint="0.59999389629810485"/>
  </sheetPr>
  <dimension ref="A1:U46"/>
  <sheetViews>
    <sheetView showGridLines="0" workbookViewId="0">
      <selection activeCell="H37" sqref="H37"/>
    </sheetView>
  </sheetViews>
  <sheetFormatPr defaultRowHeight="15"/>
  <cols>
    <col min="1" max="2" width="27.5703125" style="373" customWidth="1"/>
    <col min="3" max="4" width="23" style="373" customWidth="1"/>
    <col min="5" max="5" width="20.7109375" style="373" customWidth="1"/>
    <col min="6" max="6" width="20.140625" style="373" customWidth="1"/>
    <col min="7" max="7" width="21" style="373" customWidth="1"/>
    <col min="8" max="8" width="87.28515625" style="373" customWidth="1"/>
    <col min="9" max="16384" width="9.140625" style="373"/>
  </cols>
  <sheetData>
    <row r="1" spans="1:21" ht="18.75">
      <c r="A1" s="652" t="s">
        <v>378</v>
      </c>
      <c r="B1" s="652"/>
      <c r="C1" s="652"/>
      <c r="D1" s="652"/>
      <c r="E1" s="652"/>
      <c r="F1" s="652"/>
      <c r="G1" s="652"/>
      <c r="H1" s="652"/>
    </row>
    <row r="2" spans="1:21" ht="15" customHeight="1">
      <c r="A2" s="399"/>
      <c r="B2" s="399"/>
      <c r="C2" s="399"/>
      <c r="D2" s="399"/>
      <c r="E2" s="399"/>
      <c r="F2" s="399"/>
      <c r="G2" s="399"/>
      <c r="H2" s="399"/>
      <c r="I2" s="96"/>
      <c r="J2" s="96"/>
      <c r="K2" s="96"/>
      <c r="L2" s="96"/>
      <c r="M2" s="96"/>
      <c r="N2" s="96"/>
      <c r="O2" s="96"/>
      <c r="P2" s="96"/>
      <c r="Q2" s="96"/>
      <c r="R2" s="96"/>
      <c r="S2" s="96"/>
      <c r="T2" s="96"/>
      <c r="U2" s="96"/>
    </row>
    <row r="3" spans="1:21" ht="15" customHeight="1">
      <c r="A3" s="546" t="s">
        <v>531</v>
      </c>
      <c r="B3" s="546"/>
      <c r="C3" s="546"/>
      <c r="D3" s="546"/>
      <c r="E3" s="546"/>
      <c r="F3" s="546"/>
      <c r="G3" s="546"/>
      <c r="H3" s="546"/>
      <c r="I3" s="96"/>
      <c r="J3" s="96"/>
      <c r="K3" s="96"/>
      <c r="L3" s="96"/>
      <c r="M3" s="96"/>
      <c r="N3" s="96"/>
      <c r="O3" s="96"/>
      <c r="P3" s="96"/>
      <c r="Q3" s="96"/>
      <c r="R3" s="96"/>
      <c r="S3" s="96"/>
      <c r="T3" s="96"/>
      <c r="U3" s="96"/>
    </row>
    <row r="4" spans="1:21" ht="15" customHeight="1" thickBot="1">
      <c r="A4" s="547"/>
      <c r="B4" s="547"/>
      <c r="C4" s="547"/>
      <c r="D4" s="547"/>
      <c r="E4" s="547"/>
      <c r="F4" s="547"/>
      <c r="G4" s="547"/>
      <c r="H4" s="547"/>
      <c r="I4" s="96"/>
      <c r="J4" s="96"/>
      <c r="K4" s="96"/>
      <c r="L4" s="96"/>
      <c r="M4" s="96"/>
      <c r="N4" s="96"/>
      <c r="O4" s="96"/>
      <c r="P4" s="96"/>
      <c r="Q4" s="96"/>
      <c r="R4" s="96"/>
      <c r="S4" s="96"/>
      <c r="T4" s="96"/>
      <c r="U4" s="96"/>
    </row>
    <row r="5" spans="1:21" ht="28.5" customHeight="1" thickTop="1">
      <c r="A5" s="650" t="s">
        <v>369</v>
      </c>
      <c r="B5" s="648" t="s">
        <v>354</v>
      </c>
      <c r="C5" s="648" t="s">
        <v>330</v>
      </c>
      <c r="D5" s="566" t="s">
        <v>385</v>
      </c>
      <c r="E5" s="648" t="s">
        <v>331</v>
      </c>
      <c r="F5" s="403" t="s">
        <v>332</v>
      </c>
      <c r="G5" s="381"/>
      <c r="H5" s="381"/>
      <c r="I5" s="96"/>
      <c r="J5" s="96"/>
      <c r="K5" s="96"/>
      <c r="L5" s="96"/>
      <c r="M5" s="96"/>
      <c r="N5" s="96"/>
      <c r="O5" s="96"/>
      <c r="P5" s="96"/>
      <c r="Q5" s="96"/>
      <c r="R5" s="96"/>
      <c r="S5" s="96"/>
      <c r="T5" s="96"/>
      <c r="U5" s="96"/>
    </row>
    <row r="6" spans="1:21" ht="32.25" customHeight="1">
      <c r="A6" s="651"/>
      <c r="B6" s="649"/>
      <c r="C6" s="649"/>
      <c r="D6" s="567"/>
      <c r="E6" s="649"/>
      <c r="F6" s="125" t="s">
        <v>333</v>
      </c>
      <c r="G6" s="381"/>
      <c r="I6" s="96"/>
      <c r="J6" s="96"/>
      <c r="K6" s="96"/>
      <c r="L6" s="96"/>
      <c r="M6" s="96"/>
      <c r="N6" s="96"/>
      <c r="O6" s="96"/>
      <c r="P6" s="96"/>
      <c r="Q6" s="96"/>
      <c r="R6" s="96"/>
      <c r="S6" s="96"/>
      <c r="T6" s="96"/>
      <c r="U6" s="96"/>
    </row>
    <row r="7" spans="1:21" ht="15" customHeight="1" thickBot="1">
      <c r="A7" s="109">
        <v>1</v>
      </c>
      <c r="B7" s="106">
        <v>1</v>
      </c>
      <c r="C7" s="106">
        <v>1</v>
      </c>
      <c r="D7" s="106">
        <v>0</v>
      </c>
      <c r="E7" s="106" t="s">
        <v>684</v>
      </c>
      <c r="F7" s="290"/>
      <c r="G7" s="108"/>
      <c r="I7" s="96"/>
      <c r="J7" s="96"/>
      <c r="K7" s="96"/>
      <c r="L7" s="96"/>
      <c r="M7" s="96"/>
      <c r="N7" s="96"/>
      <c r="O7" s="96"/>
      <c r="P7" s="96"/>
      <c r="Q7" s="96"/>
      <c r="R7" s="96"/>
      <c r="S7" s="96"/>
      <c r="T7" s="96"/>
      <c r="U7" s="96"/>
    </row>
    <row r="8" spans="1:21" ht="15" customHeight="1" thickTop="1" thickBot="1">
      <c r="A8" s="373" t="s">
        <v>685</v>
      </c>
      <c r="I8" s="96"/>
      <c r="J8" s="96"/>
      <c r="K8" s="96"/>
      <c r="L8" s="96"/>
      <c r="M8" s="96"/>
      <c r="N8" s="96"/>
      <c r="O8" s="96"/>
      <c r="P8" s="96"/>
      <c r="Q8" s="96"/>
      <c r="R8" s="96"/>
      <c r="S8" s="96"/>
      <c r="T8" s="96"/>
      <c r="U8" s="96"/>
    </row>
    <row r="9" spans="1:21" ht="15" customHeight="1" thickTop="1" thickBot="1">
      <c r="A9" s="556" t="s">
        <v>222</v>
      </c>
      <c r="B9" s="557"/>
      <c r="C9" s="557"/>
      <c r="D9" s="557"/>
      <c r="E9" s="557"/>
      <c r="F9" s="557"/>
      <c r="G9" s="557"/>
      <c r="H9" s="558"/>
      <c r="I9" s="96"/>
      <c r="J9" s="96"/>
      <c r="K9" s="96"/>
      <c r="L9" s="96"/>
      <c r="M9" s="96"/>
      <c r="N9" s="96"/>
      <c r="O9" s="96"/>
      <c r="P9" s="96"/>
      <c r="Q9" s="96"/>
      <c r="R9" s="96"/>
      <c r="S9" s="96"/>
      <c r="T9" s="96"/>
      <c r="U9" s="96"/>
    </row>
    <row r="10" spans="1:21" ht="15" customHeight="1" thickTop="1">
      <c r="A10" s="41" t="s">
        <v>290</v>
      </c>
      <c r="B10" s="628" t="s">
        <v>686</v>
      </c>
      <c r="C10" s="629"/>
      <c r="D10" s="629"/>
      <c r="E10" s="629"/>
      <c r="F10" s="629"/>
      <c r="G10" s="629"/>
      <c r="H10" s="630"/>
      <c r="I10" s="96"/>
      <c r="J10" s="96"/>
      <c r="K10" s="96"/>
      <c r="L10" s="96"/>
      <c r="M10" s="96"/>
      <c r="N10" s="96"/>
      <c r="O10" s="96"/>
      <c r="P10" s="96"/>
      <c r="Q10" s="96"/>
      <c r="R10" s="96"/>
      <c r="S10" s="96"/>
      <c r="T10" s="96"/>
      <c r="U10" s="96"/>
    </row>
    <row r="11" spans="1:21" ht="15" customHeight="1" thickBot="1">
      <c r="A11" s="356" t="s">
        <v>291</v>
      </c>
      <c r="B11" s="631" t="s">
        <v>687</v>
      </c>
      <c r="C11" s="632"/>
      <c r="D11" s="632"/>
      <c r="E11" s="632"/>
      <c r="F11" s="632"/>
      <c r="G11" s="632"/>
      <c r="H11" s="633"/>
      <c r="I11" s="96"/>
      <c r="J11" s="96"/>
      <c r="K11" s="96"/>
      <c r="L11" s="96"/>
      <c r="M11" s="96"/>
      <c r="N11" s="96"/>
      <c r="O11" s="96"/>
      <c r="P11" s="96"/>
      <c r="Q11" s="96"/>
      <c r="R11" s="96"/>
      <c r="S11" s="96"/>
      <c r="T11" s="96"/>
      <c r="U11" s="96"/>
    </row>
    <row r="12" spans="1:21" ht="15" customHeight="1" thickTop="1">
      <c r="B12" s="132"/>
      <c r="C12" s="132"/>
      <c r="D12" s="132"/>
      <c r="E12" s="132"/>
      <c r="F12" s="132"/>
      <c r="G12" s="132"/>
      <c r="H12" s="132"/>
      <c r="I12" s="96"/>
      <c r="J12" s="96"/>
      <c r="K12" s="96"/>
      <c r="L12" s="96"/>
      <c r="M12" s="96"/>
      <c r="N12" s="96"/>
      <c r="O12" s="96"/>
      <c r="P12" s="96"/>
      <c r="Q12" s="96"/>
      <c r="R12" s="96"/>
      <c r="S12" s="96"/>
      <c r="T12" s="96"/>
      <c r="U12" s="96"/>
    </row>
    <row r="13" spans="1:21" ht="15" customHeight="1">
      <c r="A13" s="547" t="s">
        <v>617</v>
      </c>
      <c r="B13" s="547"/>
      <c r="C13" s="547"/>
      <c r="D13" s="547"/>
      <c r="E13" s="547"/>
      <c r="F13" s="547"/>
      <c r="G13" s="547"/>
      <c r="H13" s="547"/>
      <c r="I13" s="96"/>
      <c r="J13" s="96"/>
      <c r="K13" s="96"/>
      <c r="L13" s="96"/>
      <c r="M13" s="96"/>
      <c r="N13" s="96"/>
      <c r="O13" s="96"/>
      <c r="P13" s="96"/>
      <c r="Q13" s="96"/>
      <c r="R13" s="96"/>
      <c r="S13" s="96"/>
      <c r="T13" s="96"/>
      <c r="U13" s="96"/>
    </row>
    <row r="14" spans="1:21" ht="15" customHeight="1" thickBot="1">
      <c r="A14" s="399"/>
      <c r="B14" s="399"/>
      <c r="C14" s="399"/>
      <c r="D14" s="399"/>
      <c r="E14" s="399"/>
      <c r="F14" s="399"/>
      <c r="G14" s="399"/>
      <c r="H14" s="399"/>
      <c r="I14" s="96"/>
      <c r="J14" s="96"/>
      <c r="K14" s="96"/>
      <c r="L14" s="96"/>
      <c r="M14" s="96"/>
      <c r="N14" s="96"/>
      <c r="O14" s="96"/>
      <c r="P14" s="96"/>
      <c r="Q14" s="96"/>
      <c r="R14" s="96"/>
      <c r="S14" s="96"/>
      <c r="T14" s="96"/>
      <c r="U14" s="96"/>
    </row>
    <row r="15" spans="1:21" ht="31.5" customHeight="1" thickTop="1">
      <c r="A15" s="650" t="s">
        <v>369</v>
      </c>
      <c r="B15" s="648" t="s">
        <v>353</v>
      </c>
      <c r="C15" s="648" t="s">
        <v>329</v>
      </c>
      <c r="D15" s="648" t="s">
        <v>330</v>
      </c>
      <c r="E15" s="648" t="s">
        <v>327</v>
      </c>
      <c r="F15" s="648" t="s">
        <v>331</v>
      </c>
      <c r="G15" s="403" t="s">
        <v>332</v>
      </c>
      <c r="H15" s="381"/>
    </row>
    <row r="16" spans="1:21">
      <c r="A16" s="651"/>
      <c r="B16" s="649"/>
      <c r="C16" s="649"/>
      <c r="D16" s="649"/>
      <c r="E16" s="649"/>
      <c r="F16" s="649"/>
      <c r="G16" s="125" t="s">
        <v>333</v>
      </c>
      <c r="H16" s="381"/>
    </row>
    <row r="17" spans="1:8" ht="15.75" thickBot="1">
      <c r="A17" s="104">
        <v>16</v>
      </c>
      <c r="B17" s="105">
        <v>177</v>
      </c>
      <c r="C17" s="105">
        <v>14</v>
      </c>
      <c r="D17" s="105">
        <v>11</v>
      </c>
      <c r="E17" s="106">
        <v>1</v>
      </c>
      <c r="F17" s="106">
        <v>0</v>
      </c>
      <c r="G17" s="290" t="s">
        <v>635</v>
      </c>
      <c r="H17" s="108"/>
    </row>
    <row r="18" spans="1:8" ht="16.5" thickTop="1" thickBot="1">
      <c r="A18" s="107"/>
      <c r="B18" s="107"/>
      <c r="C18" s="107"/>
      <c r="D18" s="107"/>
      <c r="E18" s="108"/>
      <c r="F18" s="108"/>
      <c r="G18" s="108"/>
      <c r="H18" s="108"/>
    </row>
    <row r="19" spans="1:8" ht="16.5" thickTop="1" thickBot="1">
      <c r="A19" s="556" t="s">
        <v>222</v>
      </c>
      <c r="B19" s="557"/>
      <c r="C19" s="557"/>
      <c r="D19" s="557"/>
      <c r="E19" s="557"/>
      <c r="F19" s="557"/>
      <c r="G19" s="557"/>
      <c r="H19" s="558"/>
    </row>
    <row r="20" spans="1:8" ht="15.75" thickTop="1">
      <c r="A20" s="41" t="s">
        <v>290</v>
      </c>
      <c r="B20" s="628" t="s">
        <v>688</v>
      </c>
      <c r="C20" s="629"/>
      <c r="D20" s="629"/>
      <c r="E20" s="629"/>
      <c r="F20" s="629"/>
      <c r="G20" s="629"/>
      <c r="H20" s="630"/>
    </row>
    <row r="21" spans="1:8" ht="15.75" thickBot="1">
      <c r="A21" s="356" t="s">
        <v>291</v>
      </c>
      <c r="B21" s="631" t="s">
        <v>687</v>
      </c>
      <c r="C21" s="632"/>
      <c r="D21" s="632"/>
      <c r="E21" s="632"/>
      <c r="F21" s="632"/>
      <c r="G21" s="632"/>
      <c r="H21" s="633"/>
    </row>
    <row r="22" spans="1:8" ht="15.75" thickTop="1">
      <c r="A22" s="107"/>
      <c r="B22" s="107"/>
      <c r="C22" s="107"/>
      <c r="D22" s="107"/>
      <c r="E22" s="108"/>
      <c r="F22" s="108"/>
      <c r="G22" s="108"/>
      <c r="H22" s="108"/>
    </row>
    <row r="23" spans="1:8" s="71" customFormat="1" ht="15.75">
      <c r="A23" s="405" t="s">
        <v>689</v>
      </c>
      <c r="B23" s="406"/>
      <c r="C23" s="406"/>
      <c r="D23" s="406"/>
      <c r="E23" s="407"/>
      <c r="F23" s="407"/>
      <c r="G23" s="407"/>
      <c r="H23" s="407"/>
    </row>
    <row r="24" spans="1:8">
      <c r="A24" s="107"/>
      <c r="B24" s="107"/>
      <c r="C24" s="107"/>
      <c r="D24" s="107"/>
      <c r="E24" s="108"/>
      <c r="F24" s="108"/>
      <c r="G24" s="108"/>
      <c r="H24" s="108"/>
    </row>
    <row r="25" spans="1:8" ht="6.75" customHeight="1" thickBot="1"/>
    <row r="26" spans="1:8" ht="24.75" thickTop="1">
      <c r="A26" s="650" t="s">
        <v>369</v>
      </c>
      <c r="B26" s="648" t="s">
        <v>690</v>
      </c>
      <c r="C26" s="648" t="s">
        <v>691</v>
      </c>
      <c r="D26" s="648" t="s">
        <v>330</v>
      </c>
      <c r="E26" s="648" t="s">
        <v>327</v>
      </c>
      <c r="F26" s="648" t="s">
        <v>331</v>
      </c>
      <c r="G26" s="403" t="s">
        <v>332</v>
      </c>
    </row>
    <row r="27" spans="1:8" ht="24" customHeight="1">
      <c r="A27" s="651"/>
      <c r="B27" s="649"/>
      <c r="C27" s="649"/>
      <c r="D27" s="649"/>
      <c r="E27" s="649"/>
      <c r="F27" s="649"/>
      <c r="G27" s="125" t="s">
        <v>333</v>
      </c>
    </row>
    <row r="28" spans="1:8" ht="15.75" thickBot="1">
      <c r="A28" s="104">
        <v>4</v>
      </c>
      <c r="B28" s="105">
        <v>24</v>
      </c>
      <c r="C28" s="105">
        <v>4</v>
      </c>
      <c r="D28" s="105">
        <v>3</v>
      </c>
      <c r="E28" s="106">
        <v>0</v>
      </c>
      <c r="F28" s="106">
        <v>0</v>
      </c>
      <c r="G28" s="290" t="s">
        <v>635</v>
      </c>
    </row>
    <row r="29" spans="1:8" ht="15.75" thickTop="1"/>
    <row r="30" spans="1:8" ht="15.75" thickBot="1"/>
    <row r="31" spans="1:8" ht="16.5" thickTop="1" thickBot="1">
      <c r="A31" s="556" t="s">
        <v>222</v>
      </c>
      <c r="B31" s="557"/>
      <c r="C31" s="557"/>
      <c r="D31" s="557"/>
      <c r="E31" s="557"/>
      <c r="F31" s="557"/>
      <c r="G31" s="557"/>
      <c r="H31" s="558"/>
    </row>
    <row r="32" spans="1:8" ht="15.75" thickTop="1">
      <c r="A32" s="41" t="s">
        <v>290</v>
      </c>
      <c r="B32" s="628" t="s">
        <v>692</v>
      </c>
      <c r="C32" s="629"/>
      <c r="D32" s="629"/>
      <c r="E32" s="629"/>
      <c r="F32" s="629"/>
      <c r="G32" s="629"/>
      <c r="H32" s="630"/>
    </row>
    <row r="33" spans="1:21" ht="15.75" thickBot="1">
      <c r="A33" s="356" t="s">
        <v>291</v>
      </c>
      <c r="B33" s="631" t="s">
        <v>687</v>
      </c>
      <c r="C33" s="632"/>
      <c r="D33" s="632"/>
      <c r="E33" s="632"/>
      <c r="F33" s="632"/>
      <c r="G33" s="632"/>
      <c r="H33" s="633"/>
    </row>
    <row r="34" spans="1:21" ht="15.75" thickTop="1"/>
    <row r="36" spans="1:21" ht="15.75">
      <c r="A36" s="405" t="s">
        <v>693</v>
      </c>
      <c r="B36" s="406"/>
      <c r="C36" s="406"/>
      <c r="D36" s="406"/>
      <c r="E36" s="407"/>
      <c r="F36" s="407"/>
      <c r="G36" s="407"/>
    </row>
    <row r="37" spans="1:21">
      <c r="A37" s="107"/>
      <c r="B37" s="107"/>
      <c r="C37" s="107"/>
      <c r="D37" s="107"/>
      <c r="E37" s="108"/>
      <c r="F37" s="108"/>
      <c r="G37" s="108"/>
    </row>
    <row r="38" spans="1:21" ht="1.5" customHeight="1" thickBot="1"/>
    <row r="39" spans="1:21" ht="24.75" thickTop="1">
      <c r="A39" s="650" t="s">
        <v>369</v>
      </c>
      <c r="B39" s="648" t="s">
        <v>694</v>
      </c>
      <c r="C39" s="648" t="s">
        <v>695</v>
      </c>
      <c r="D39" s="648" t="s">
        <v>330</v>
      </c>
      <c r="E39" s="648" t="s">
        <v>327</v>
      </c>
      <c r="F39" s="648" t="s">
        <v>331</v>
      </c>
      <c r="G39" s="403" t="s">
        <v>332</v>
      </c>
    </row>
    <row r="40" spans="1:21" ht="34.5" customHeight="1">
      <c r="A40" s="651"/>
      <c r="B40" s="649"/>
      <c r="C40" s="649"/>
      <c r="D40" s="649"/>
      <c r="E40" s="649"/>
      <c r="F40" s="649"/>
      <c r="G40" s="125" t="s">
        <v>333</v>
      </c>
    </row>
    <row r="41" spans="1:21" ht="15.75" thickBot="1">
      <c r="A41" s="104">
        <v>12</v>
      </c>
      <c r="B41" s="105" t="s">
        <v>635</v>
      </c>
      <c r="C41" s="105">
        <v>0</v>
      </c>
      <c r="D41" s="105">
        <v>0</v>
      </c>
      <c r="E41" s="106">
        <v>0</v>
      </c>
      <c r="F41" s="106">
        <v>0</v>
      </c>
      <c r="G41" s="290" t="s">
        <v>635</v>
      </c>
    </row>
    <row r="42" spans="1:21" ht="16.5" thickTop="1" thickBot="1"/>
    <row r="43" spans="1:21" ht="15" customHeight="1" thickTop="1" thickBot="1">
      <c r="A43" s="556" t="s">
        <v>222</v>
      </c>
      <c r="B43" s="557"/>
      <c r="C43" s="557"/>
      <c r="D43" s="557"/>
      <c r="E43" s="557"/>
      <c r="F43" s="557"/>
      <c r="G43" s="557"/>
      <c r="H43" s="558"/>
      <c r="I43" s="96"/>
      <c r="J43" s="96"/>
      <c r="K43" s="96"/>
      <c r="L43" s="96"/>
      <c r="M43" s="96"/>
      <c r="N43" s="96"/>
      <c r="O43" s="96"/>
      <c r="P43" s="96"/>
      <c r="Q43" s="96"/>
      <c r="R43" s="96"/>
      <c r="S43" s="96"/>
      <c r="T43" s="96"/>
      <c r="U43" s="96"/>
    </row>
    <row r="44" spans="1:21" ht="15" customHeight="1" thickTop="1">
      <c r="A44" s="41" t="s">
        <v>290</v>
      </c>
      <c r="B44" s="628" t="s">
        <v>687</v>
      </c>
      <c r="C44" s="629"/>
      <c r="D44" s="629"/>
      <c r="E44" s="629"/>
      <c r="F44" s="629"/>
      <c r="G44" s="629"/>
      <c r="H44" s="630"/>
      <c r="I44" s="96"/>
      <c r="J44" s="96"/>
      <c r="K44" s="96"/>
      <c r="L44" s="96"/>
      <c r="M44" s="96"/>
      <c r="N44" s="96"/>
      <c r="O44" s="96"/>
      <c r="P44" s="96"/>
      <c r="Q44" s="96"/>
      <c r="R44" s="96"/>
      <c r="S44" s="96"/>
      <c r="T44" s="96"/>
      <c r="U44" s="96"/>
    </row>
    <row r="45" spans="1:21" ht="15" customHeight="1" thickBot="1">
      <c r="A45" s="356" t="s">
        <v>291</v>
      </c>
      <c r="B45" s="631" t="s">
        <v>687</v>
      </c>
      <c r="C45" s="632"/>
      <c r="D45" s="632"/>
      <c r="E45" s="632"/>
      <c r="F45" s="632"/>
      <c r="G45" s="632"/>
      <c r="H45" s="633"/>
      <c r="I45" s="96"/>
      <c r="J45" s="96"/>
      <c r="K45" s="96"/>
      <c r="L45" s="96"/>
      <c r="M45" s="96"/>
      <c r="N45" s="96"/>
      <c r="O45" s="96"/>
      <c r="P45" s="96"/>
      <c r="Q45" s="96"/>
      <c r="R45" s="96"/>
      <c r="S45" s="96"/>
      <c r="T45" s="96"/>
      <c r="U45" s="96"/>
    </row>
    <row r="46" spans="1:21" ht="15.75" thickTop="1"/>
  </sheetData>
  <mergeCells count="38">
    <mergeCell ref="A9:H9"/>
    <mergeCell ref="A1:H1"/>
    <mergeCell ref="A3:H4"/>
    <mergeCell ref="A5:A6"/>
    <mergeCell ref="B5:B6"/>
    <mergeCell ref="C5:C6"/>
    <mergeCell ref="D5:D6"/>
    <mergeCell ref="E5:E6"/>
    <mergeCell ref="D26:D27"/>
    <mergeCell ref="E26:E27"/>
    <mergeCell ref="B10:H10"/>
    <mergeCell ref="B11:H11"/>
    <mergeCell ref="A19:H19"/>
    <mergeCell ref="B20:H20"/>
    <mergeCell ref="B21:H21"/>
    <mergeCell ref="B15:B16"/>
    <mergeCell ref="A15:A16"/>
    <mergeCell ref="C15:C16"/>
    <mergeCell ref="E15:E16"/>
    <mergeCell ref="F15:F16"/>
    <mergeCell ref="A13:H13"/>
    <mergeCell ref="D15:D16"/>
    <mergeCell ref="A43:H43"/>
    <mergeCell ref="B44:H44"/>
    <mergeCell ref="B45:H45"/>
    <mergeCell ref="F26:F27"/>
    <mergeCell ref="A31:H31"/>
    <mergeCell ref="B32:H32"/>
    <mergeCell ref="B33:H33"/>
    <mergeCell ref="A39:A40"/>
    <mergeCell ref="B39:B40"/>
    <mergeCell ref="C39:C40"/>
    <mergeCell ref="D39:D40"/>
    <mergeCell ref="E39:E40"/>
    <mergeCell ref="F39:F40"/>
    <mergeCell ref="A26:A27"/>
    <mergeCell ref="B26:B27"/>
    <mergeCell ref="C26:C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Button 1">
              <controlPr defaultSize="0" print="0" autoFill="0" autoPict="0" macro="[0]!tabela17b">
                <anchor moveWithCells="1" sizeWithCells="1">
                  <from>
                    <xdr:col>0</xdr:col>
                    <xdr:colOff>314325</xdr:colOff>
                    <xdr:row>23</xdr:row>
                    <xdr:rowOff>114300</xdr:rowOff>
                  </from>
                  <to>
                    <xdr:col>1</xdr:col>
                    <xdr:colOff>1762125</xdr:colOff>
                    <xdr:row>24</xdr:row>
                    <xdr:rowOff>123825</xdr:rowOff>
                  </to>
                </anchor>
              </controlPr>
            </control>
          </mc:Choice>
        </mc:AlternateContent>
        <mc:AlternateContent xmlns:mc="http://schemas.openxmlformats.org/markup-compatibility/2006">
          <mc:Choice Requires="x14">
            <control shapeId="66562" r:id="rId5" name="Button 2">
              <controlPr defaultSize="0" print="0" autoFill="0" autoPict="0" macro="[4]!tabela17b">
                <anchor moveWithCells="1" sizeWithCells="1">
                  <from>
                    <xdr:col>0</xdr:col>
                    <xdr:colOff>314325</xdr:colOff>
                    <xdr:row>23</xdr:row>
                    <xdr:rowOff>114300</xdr:rowOff>
                  </from>
                  <to>
                    <xdr:col>1</xdr:col>
                    <xdr:colOff>1762125</xdr:colOff>
                    <xdr:row>24</xdr:row>
                    <xdr:rowOff>123825</xdr:rowOff>
                  </to>
                </anchor>
              </controlPr>
            </control>
          </mc:Choice>
        </mc:AlternateContent>
        <mc:AlternateContent xmlns:mc="http://schemas.openxmlformats.org/markup-compatibility/2006">
          <mc:Choice Requires="x14">
            <control shapeId="66563" r:id="rId6" name="Button 3">
              <controlPr defaultSize="0" print="0" autoFill="0" autoPict="0" macro="[4]!tabela17b">
                <anchor moveWithCells="1" sizeWithCells="1">
                  <from>
                    <xdr:col>0</xdr:col>
                    <xdr:colOff>314325</xdr:colOff>
                    <xdr:row>36</xdr:row>
                    <xdr:rowOff>114300</xdr:rowOff>
                  </from>
                  <to>
                    <xdr:col>1</xdr:col>
                    <xdr:colOff>1762125</xdr:colOff>
                    <xdr:row>37</xdr:row>
                    <xdr:rowOff>123825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3">
    <tabColor theme="6" tint="0.59999389629810485"/>
  </sheetPr>
  <dimension ref="A1:V14"/>
  <sheetViews>
    <sheetView showGridLines="0" workbookViewId="0">
      <selection activeCell="L25" sqref="L25"/>
    </sheetView>
  </sheetViews>
  <sheetFormatPr defaultRowHeight="15"/>
  <cols>
    <col min="1" max="1" width="22.85546875" customWidth="1"/>
    <col min="2" max="2" width="26.28515625" customWidth="1"/>
    <col min="3" max="3" width="40.42578125" customWidth="1"/>
    <col min="4" max="4" width="10.140625" customWidth="1"/>
  </cols>
  <sheetData>
    <row r="1" spans="1:22" ht="18.75" customHeight="1">
      <c r="A1" s="653" t="s">
        <v>379</v>
      </c>
      <c r="B1" s="653"/>
      <c r="C1" s="653"/>
      <c r="D1" s="653"/>
      <c r="E1" s="653"/>
      <c r="F1" s="653"/>
      <c r="G1" s="653"/>
      <c r="H1" s="653"/>
      <c r="I1" s="653"/>
      <c r="J1" s="653"/>
      <c r="K1" s="653"/>
      <c r="L1" s="653"/>
      <c r="M1" s="653"/>
      <c r="N1" s="653"/>
      <c r="O1" s="653"/>
      <c r="P1" s="653"/>
      <c r="Q1" s="653"/>
      <c r="R1" s="653"/>
      <c r="S1" s="653"/>
      <c r="T1" s="144"/>
      <c r="U1" s="144"/>
      <c r="V1" s="144"/>
    </row>
    <row r="2" spans="1:22" ht="28.5" customHeight="1">
      <c r="A2" s="653"/>
      <c r="B2" s="653"/>
      <c r="C2" s="653"/>
      <c r="D2" s="653"/>
      <c r="E2" s="653"/>
      <c r="F2" s="653"/>
      <c r="G2" s="653"/>
      <c r="H2" s="653"/>
      <c r="I2" s="653"/>
      <c r="J2" s="653"/>
      <c r="K2" s="653"/>
      <c r="L2" s="653"/>
      <c r="M2" s="653"/>
      <c r="N2" s="653"/>
      <c r="O2" s="653"/>
      <c r="P2" s="653"/>
      <c r="Q2" s="653"/>
      <c r="R2" s="653"/>
      <c r="S2" s="653"/>
      <c r="T2" s="144"/>
      <c r="U2" s="144"/>
      <c r="V2" s="144"/>
    </row>
    <row r="4" spans="1:22" ht="15" customHeight="1">
      <c r="A4" s="546" t="s">
        <v>474</v>
      </c>
      <c r="B4" s="546"/>
      <c r="C4" s="546"/>
      <c r="D4" s="546"/>
      <c r="E4" s="546"/>
      <c r="F4" s="546"/>
      <c r="G4" s="546"/>
      <c r="H4" s="546"/>
    </row>
    <row r="5" spans="1:22" ht="47.25" customHeight="1" thickBot="1">
      <c r="A5" s="546"/>
      <c r="B5" s="546"/>
      <c r="C5" s="546"/>
      <c r="D5" s="546"/>
      <c r="E5" s="546"/>
      <c r="F5" s="546"/>
      <c r="G5" s="546"/>
      <c r="H5" s="546"/>
    </row>
    <row r="6" spans="1:22" ht="15.75" customHeight="1" thickTop="1">
      <c r="A6" s="571" t="s">
        <v>607</v>
      </c>
      <c r="B6" s="549" t="s">
        <v>608</v>
      </c>
      <c r="C6" s="549" t="s">
        <v>609</v>
      </c>
      <c r="D6" s="549" t="s">
        <v>12</v>
      </c>
      <c r="E6" s="549"/>
      <c r="F6" s="549"/>
      <c r="G6" s="549"/>
      <c r="H6" s="549"/>
      <c r="I6" s="549"/>
      <c r="J6" s="550"/>
    </row>
    <row r="7" spans="1:22" ht="97.5" customHeight="1">
      <c r="A7" s="572"/>
      <c r="B7" s="573"/>
      <c r="C7" s="573"/>
      <c r="D7" s="136" t="s">
        <v>314</v>
      </c>
      <c r="E7" s="136" t="s">
        <v>146</v>
      </c>
      <c r="F7" s="136" t="s">
        <v>370</v>
      </c>
      <c r="G7" s="136" t="s">
        <v>17</v>
      </c>
      <c r="H7" s="136" t="s">
        <v>371</v>
      </c>
      <c r="I7" s="136" t="s">
        <v>315</v>
      </c>
      <c r="J7" s="137" t="s">
        <v>39</v>
      </c>
    </row>
    <row r="8" spans="1:22" ht="15.75" thickBot="1">
      <c r="A8" s="103">
        <v>7</v>
      </c>
      <c r="B8" s="134">
        <v>7</v>
      </c>
      <c r="C8" s="134">
        <v>0</v>
      </c>
      <c r="D8" s="134">
        <v>0</v>
      </c>
      <c r="E8" s="134">
        <v>0</v>
      </c>
      <c r="F8" s="134">
        <v>0</v>
      </c>
      <c r="G8" s="134">
        <v>0</v>
      </c>
      <c r="H8" s="134">
        <v>0</v>
      </c>
      <c r="I8" s="134">
        <v>0</v>
      </c>
      <c r="J8" s="291">
        <f>SUM(D8:I8)</f>
        <v>0</v>
      </c>
    </row>
    <row r="9" spans="1:22" ht="15.75" thickTop="1">
      <c r="A9" t="s">
        <v>475</v>
      </c>
    </row>
    <row r="10" spans="1:22" ht="15.75" thickBot="1"/>
    <row r="11" spans="1:22" ht="16.5" thickTop="1" thickBot="1">
      <c r="A11" s="654" t="s">
        <v>222</v>
      </c>
      <c r="B11" s="655"/>
      <c r="C11" s="655"/>
      <c r="D11" s="655"/>
      <c r="E11" s="655"/>
      <c r="F11" s="655"/>
      <c r="G11" s="655"/>
      <c r="H11" s="656"/>
    </row>
    <row r="12" spans="1:22" ht="15.75" thickTop="1">
      <c r="A12" s="44" t="s">
        <v>290</v>
      </c>
      <c r="B12" s="628"/>
      <c r="C12" s="629"/>
      <c r="D12" s="629"/>
      <c r="E12" s="629"/>
      <c r="F12" s="629"/>
      <c r="G12" s="629"/>
      <c r="H12" s="630"/>
    </row>
    <row r="13" spans="1:22" ht="15.75" thickBot="1">
      <c r="A13" s="45" t="s">
        <v>291</v>
      </c>
      <c r="B13" s="631"/>
      <c r="C13" s="632"/>
      <c r="D13" s="632"/>
      <c r="E13" s="632"/>
      <c r="F13" s="632"/>
      <c r="G13" s="632"/>
      <c r="H13" s="633"/>
    </row>
    <row r="14" spans="1:22" ht="15.75" thickTop="1"/>
  </sheetData>
  <mergeCells count="9">
    <mergeCell ref="A1:S2"/>
    <mergeCell ref="B12:H12"/>
    <mergeCell ref="B13:H13"/>
    <mergeCell ref="A4:H5"/>
    <mergeCell ref="A11:H11"/>
    <mergeCell ref="A6:A7"/>
    <mergeCell ref="B6:B7"/>
    <mergeCell ref="C6:C7"/>
    <mergeCell ref="D6:J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7585" r:id="rId3" name="Button 1">
              <controlPr defaultSize="0" print="0" autoFill="0" autoPict="0" macro="[0]!tabela18">
                <anchor moveWithCells="1" sizeWithCells="1">
                  <from>
                    <xdr:col>1</xdr:col>
                    <xdr:colOff>19050</xdr:colOff>
                    <xdr:row>14</xdr:row>
                    <xdr:rowOff>104775</xdr:rowOff>
                  </from>
                  <to>
                    <xdr:col>2</xdr:col>
                    <xdr:colOff>561975</xdr:colOff>
                    <xdr:row>15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tabColor theme="6" tint="0.59999389629810485"/>
    <pageSetUpPr fitToPage="1"/>
  </sheetPr>
  <dimension ref="A1:N13"/>
  <sheetViews>
    <sheetView showGridLines="0" workbookViewId="0">
      <selection activeCell="I21" sqref="I21"/>
    </sheetView>
  </sheetViews>
  <sheetFormatPr defaultRowHeight="15"/>
  <cols>
    <col min="1" max="1" width="18.42578125" style="57" customWidth="1"/>
    <col min="2" max="2" width="17" style="57" customWidth="1"/>
    <col min="3" max="3" width="18.85546875" style="57" customWidth="1"/>
    <col min="4" max="4" width="18.28515625" style="57" customWidth="1"/>
    <col min="5" max="5" width="16.5703125" style="57" customWidth="1"/>
    <col min="6" max="6" width="18" style="57" customWidth="1"/>
    <col min="7" max="7" width="16.28515625" style="57" customWidth="1"/>
    <col min="8" max="8" width="17.7109375" style="57" customWidth="1"/>
    <col min="9" max="9" width="34.85546875" style="57" customWidth="1"/>
    <col min="10" max="16384" width="9.140625" style="57"/>
  </cols>
  <sheetData>
    <row r="1" spans="1:14" ht="57" customHeight="1" thickBot="1">
      <c r="A1" s="465" t="s">
        <v>402</v>
      </c>
      <c r="B1" s="465"/>
      <c r="C1" s="465"/>
      <c r="D1" s="465"/>
      <c r="E1" s="465"/>
      <c r="F1" s="465"/>
      <c r="G1" s="465"/>
      <c r="H1" s="465"/>
      <c r="I1" s="465"/>
      <c r="J1" s="61"/>
      <c r="K1" s="61"/>
      <c r="L1" s="61"/>
      <c r="M1" s="61"/>
      <c r="N1" s="61"/>
    </row>
    <row r="2" spans="1:14" ht="42" customHeight="1" thickTop="1">
      <c r="A2" s="471" t="s">
        <v>1</v>
      </c>
      <c r="B2" s="466" t="s">
        <v>308</v>
      </c>
      <c r="C2" s="466" t="s">
        <v>403</v>
      </c>
      <c r="D2" s="466" t="s">
        <v>160</v>
      </c>
      <c r="E2" s="466" t="s">
        <v>2</v>
      </c>
      <c r="F2" s="466"/>
      <c r="G2" s="466" t="s">
        <v>3</v>
      </c>
      <c r="H2" s="466"/>
      <c r="I2" s="468" t="s">
        <v>198</v>
      </c>
    </row>
    <row r="3" spans="1:14">
      <c r="A3" s="472"/>
      <c r="B3" s="467"/>
      <c r="C3" s="467"/>
      <c r="D3" s="467"/>
      <c r="E3" s="467"/>
      <c r="F3" s="467"/>
      <c r="G3" s="467"/>
      <c r="H3" s="467"/>
      <c r="I3" s="469"/>
    </row>
    <row r="4" spans="1:14">
      <c r="A4" s="472"/>
      <c r="B4" s="467"/>
      <c r="C4" s="467"/>
      <c r="D4" s="467"/>
      <c r="E4" s="321" t="s">
        <v>4</v>
      </c>
      <c r="F4" s="321" t="s">
        <v>5</v>
      </c>
      <c r="G4" s="321" t="s">
        <v>224</v>
      </c>
      <c r="H4" s="321" t="s">
        <v>225</v>
      </c>
      <c r="I4" s="469"/>
    </row>
    <row r="5" spans="1:14">
      <c r="A5" s="50" t="s">
        <v>6</v>
      </c>
      <c r="B5" s="354">
        <v>38</v>
      </c>
      <c r="C5" s="37">
        <v>43</v>
      </c>
      <c r="D5" s="37">
        <v>34</v>
      </c>
      <c r="E5" s="37">
        <v>36</v>
      </c>
      <c r="F5" s="37">
        <v>2</v>
      </c>
      <c r="G5" s="37">
        <v>19</v>
      </c>
      <c r="H5" s="37">
        <v>2</v>
      </c>
      <c r="I5" s="178">
        <f>SUM(G5:H5)</f>
        <v>21</v>
      </c>
    </row>
    <row r="6" spans="1:14">
      <c r="A6" s="50" t="s">
        <v>7</v>
      </c>
      <c r="B6" s="355">
        <v>298</v>
      </c>
      <c r="C6" s="37">
        <v>291</v>
      </c>
      <c r="D6" s="37">
        <v>93</v>
      </c>
      <c r="E6" s="37">
        <v>81</v>
      </c>
      <c r="F6" s="37">
        <v>6</v>
      </c>
      <c r="G6" s="37">
        <v>37</v>
      </c>
      <c r="H6" s="37">
        <v>16</v>
      </c>
      <c r="I6" s="178">
        <f t="shared" ref="I6:I9" si="0">SUM(G6:H6)</f>
        <v>53</v>
      </c>
    </row>
    <row r="7" spans="1:14">
      <c r="A7" s="50" t="s">
        <v>8</v>
      </c>
      <c r="B7" s="355">
        <v>552</v>
      </c>
      <c r="C7" s="37">
        <v>595</v>
      </c>
      <c r="D7" s="37">
        <v>62</v>
      </c>
      <c r="E7" s="37">
        <v>60</v>
      </c>
      <c r="F7" s="37">
        <v>7</v>
      </c>
      <c r="G7" s="37">
        <v>26</v>
      </c>
      <c r="H7" s="37">
        <v>14</v>
      </c>
      <c r="I7" s="178">
        <f t="shared" si="0"/>
        <v>40</v>
      </c>
    </row>
    <row r="8" spans="1:14">
      <c r="A8" s="50" t="s">
        <v>9</v>
      </c>
      <c r="B8" s="355">
        <v>3960</v>
      </c>
      <c r="C8" s="37">
        <v>4273</v>
      </c>
      <c r="D8" s="37">
        <v>265</v>
      </c>
      <c r="E8" s="37">
        <v>253</v>
      </c>
      <c r="F8" s="37">
        <v>18</v>
      </c>
      <c r="G8" s="37">
        <v>128</v>
      </c>
      <c r="H8" s="37">
        <v>25</v>
      </c>
      <c r="I8" s="178">
        <f t="shared" si="0"/>
        <v>153</v>
      </c>
    </row>
    <row r="9" spans="1:14">
      <c r="A9" s="50" t="s">
        <v>10</v>
      </c>
      <c r="B9" s="362">
        <v>3942</v>
      </c>
      <c r="C9" s="179">
        <v>4319</v>
      </c>
      <c r="D9" s="179">
        <v>46</v>
      </c>
      <c r="E9" s="179">
        <v>64</v>
      </c>
      <c r="F9" s="179">
        <v>9</v>
      </c>
      <c r="G9" s="179">
        <v>19</v>
      </c>
      <c r="H9" s="179">
        <v>1</v>
      </c>
      <c r="I9" s="178">
        <f t="shared" si="0"/>
        <v>20</v>
      </c>
    </row>
    <row r="10" spans="1:14" ht="15.75" thickBot="1">
      <c r="A10" s="180" t="s">
        <v>11</v>
      </c>
      <c r="B10" s="181">
        <f>SUM(B5:B9)</f>
        <v>8790</v>
      </c>
      <c r="C10" s="181">
        <f t="shared" ref="C10:I10" si="1">SUM(C5:C9)</f>
        <v>9521</v>
      </c>
      <c r="D10" s="181">
        <f>D5+D6+D7+D8+D9+D15</f>
        <v>500</v>
      </c>
      <c r="E10" s="181">
        <v>494</v>
      </c>
      <c r="F10" s="181">
        <v>42</v>
      </c>
      <c r="G10" s="181">
        <v>229</v>
      </c>
      <c r="H10" s="181">
        <v>58</v>
      </c>
      <c r="I10" s="182">
        <f t="shared" si="1"/>
        <v>287</v>
      </c>
    </row>
    <row r="11" spans="1:14" ht="69.75" customHeight="1" thickTop="1">
      <c r="A11" s="470" t="s">
        <v>488</v>
      </c>
      <c r="B11" s="470"/>
      <c r="C11" s="470"/>
      <c r="D11" s="470"/>
      <c r="E11" s="470"/>
      <c r="F11" s="470"/>
      <c r="G11" s="470"/>
      <c r="H11" s="470"/>
      <c r="I11" s="62"/>
    </row>
    <row r="12" spans="1:14">
      <c r="A12" s="62"/>
      <c r="B12" s="62"/>
      <c r="C12" s="62"/>
      <c r="D12" s="62"/>
      <c r="E12" s="62"/>
      <c r="F12" s="62"/>
      <c r="G12" s="62"/>
      <c r="H12" s="62"/>
      <c r="I12" s="62"/>
    </row>
    <row r="13" spans="1:14">
      <c r="A13" s="62"/>
      <c r="B13" s="62"/>
      <c r="C13" s="62"/>
      <c r="D13" s="62"/>
      <c r="E13" s="62"/>
      <c r="F13" s="62"/>
      <c r="G13" s="62"/>
      <c r="H13" s="62"/>
      <c r="I13" s="62"/>
    </row>
  </sheetData>
  <sheetProtection formatCells="0" formatColumns="0" formatRows="0" insertColumns="0" insertRows="0" insertHyperlinks="0" deleteColumns="0" deleteRows="0" sort="0" autoFilter="0" pivotTables="0"/>
  <mergeCells count="9">
    <mergeCell ref="A1:I1"/>
    <mergeCell ref="B2:B4"/>
    <mergeCell ref="C2:C4"/>
    <mergeCell ref="I2:I4"/>
    <mergeCell ref="A11:H11"/>
    <mergeCell ref="A2:A4"/>
    <mergeCell ref="D2:D4"/>
    <mergeCell ref="E2:F3"/>
    <mergeCell ref="G2:H3"/>
  </mergeCells>
  <dataValidations count="1">
    <dataValidation type="whole" allowBlank="1" showInputMessage="1" showErrorMessage="1" errorTitle="Zła wartość" error="Komórka przyjmuje tylko wartości liczbowe całkowite" promptTitle="Komórka przyjumuje tylko liczby" sqref="B5:H9">
      <formula1>0</formula1>
      <formula2>1000000000000000000</formula2>
    </dataValidation>
  </dataValidations>
  <pageMargins left="0.7" right="0.7" top="0.75" bottom="0.75" header="0.3" footer="0.3"/>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tabela1">
                <anchor moveWithCells="1" sizeWithCells="1">
                  <from>
                    <xdr:col>7</xdr:col>
                    <xdr:colOff>28575</xdr:colOff>
                    <xdr:row>10</xdr:row>
                    <xdr:rowOff>390525</xdr:rowOff>
                  </from>
                  <to>
                    <xdr:col>8</xdr:col>
                    <xdr:colOff>1152525</xdr:colOff>
                    <xdr:row>10</xdr:row>
                    <xdr:rowOff>790575</xdr:rowOff>
                  </to>
                </anchor>
              </controlPr>
            </control>
          </mc:Choice>
        </mc:AlternateContent>
        <mc:AlternateContent xmlns:mc="http://schemas.openxmlformats.org/markup-compatibility/2006">
          <mc:Choice Requires="x14">
            <control shapeId="15362" r:id="rId5" name="Button 2">
              <controlPr defaultSize="0" print="0" autoFill="0" autoPict="0" macro="[1]!tabela1">
                <anchor moveWithCells="1" sizeWithCells="1">
                  <from>
                    <xdr:col>7</xdr:col>
                    <xdr:colOff>28575</xdr:colOff>
                    <xdr:row>10</xdr:row>
                    <xdr:rowOff>390525</xdr:rowOff>
                  </from>
                  <to>
                    <xdr:col>8</xdr:col>
                    <xdr:colOff>1152525</xdr:colOff>
                    <xdr:row>10</xdr:row>
                    <xdr:rowOff>790575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theme="6" tint="0.59999389629810485"/>
  </sheetPr>
  <dimension ref="A1:T102"/>
  <sheetViews>
    <sheetView showGridLines="0" workbookViewId="0">
      <selection activeCell="O17" sqref="O17"/>
    </sheetView>
  </sheetViews>
  <sheetFormatPr defaultRowHeight="15"/>
  <cols>
    <col min="1" max="1" width="19.85546875" style="373" customWidth="1"/>
    <col min="2" max="2" width="20.5703125" style="373" customWidth="1"/>
    <col min="3" max="3" width="32.28515625" style="373" customWidth="1"/>
    <col min="4" max="4" width="22.7109375" style="373" customWidth="1"/>
    <col min="5" max="5" width="15.5703125" style="373" customWidth="1"/>
    <col min="6" max="6" width="20.140625" style="373" customWidth="1"/>
    <col min="7" max="7" width="18.5703125" style="373" customWidth="1"/>
    <col min="8" max="8" width="19" style="373" customWidth="1"/>
    <col min="9" max="9" width="15" style="373" customWidth="1"/>
    <col min="10" max="19" width="9.140625" style="373"/>
    <col min="20" max="20" width="0" style="373" hidden="1" customWidth="1"/>
    <col min="21" max="16384" width="9.140625" style="373"/>
  </cols>
  <sheetData>
    <row r="1" spans="1:10" ht="35.25" customHeight="1">
      <c r="A1" s="671" t="s">
        <v>380</v>
      </c>
      <c r="B1" s="672"/>
      <c r="C1" s="672"/>
      <c r="D1" s="672"/>
      <c r="E1" s="672"/>
      <c r="F1" s="672"/>
      <c r="G1" s="672"/>
      <c r="H1" s="672"/>
      <c r="I1" s="672"/>
    </row>
    <row r="2" spans="1:10" ht="15" customHeight="1"/>
    <row r="3" spans="1:10" ht="34.5" customHeight="1" thickBot="1">
      <c r="A3" s="678" t="s">
        <v>476</v>
      </c>
      <c r="B3" s="678"/>
      <c r="C3" s="678"/>
      <c r="D3" s="678"/>
      <c r="E3" s="678"/>
      <c r="F3" s="678"/>
      <c r="G3" s="678"/>
      <c r="H3" s="678"/>
      <c r="I3" s="678"/>
      <c r="J3" s="678"/>
    </row>
    <row r="4" spans="1:10" ht="22.5" customHeight="1" thickTop="1">
      <c r="A4" s="682" t="s">
        <v>92</v>
      </c>
      <c r="B4" s="684" t="s">
        <v>154</v>
      </c>
      <c r="C4" s="684" t="s">
        <v>93</v>
      </c>
      <c r="D4" s="675" t="s">
        <v>95</v>
      </c>
      <c r="E4" s="675" t="s">
        <v>299</v>
      </c>
      <c r="F4" s="675"/>
      <c r="G4" s="675"/>
      <c r="H4" s="675"/>
      <c r="I4" s="675"/>
      <c r="J4" s="677"/>
    </row>
    <row r="5" spans="1:10" ht="21" customHeight="1">
      <c r="A5" s="683"/>
      <c r="B5" s="685"/>
      <c r="C5" s="685"/>
      <c r="D5" s="676"/>
      <c r="E5" s="676" t="s">
        <v>301</v>
      </c>
      <c r="F5" s="676"/>
      <c r="G5" s="676"/>
      <c r="H5" s="676" t="s">
        <v>305</v>
      </c>
      <c r="I5" s="676" t="s">
        <v>227</v>
      </c>
      <c r="J5" s="681" t="s">
        <v>0</v>
      </c>
    </row>
    <row r="6" spans="1:10" ht="25.5" customHeight="1">
      <c r="A6" s="683"/>
      <c r="B6" s="685"/>
      <c r="C6" s="685"/>
      <c r="D6" s="676"/>
      <c r="E6" s="679" t="s">
        <v>300</v>
      </c>
      <c r="F6" s="680" t="s">
        <v>302</v>
      </c>
      <c r="G6" s="680"/>
      <c r="H6" s="676"/>
      <c r="I6" s="676"/>
      <c r="J6" s="681"/>
    </row>
    <row r="7" spans="1:10" ht="25.5">
      <c r="A7" s="683"/>
      <c r="B7" s="685"/>
      <c r="C7" s="685"/>
      <c r="D7" s="676"/>
      <c r="E7" s="679"/>
      <c r="F7" s="447" t="s">
        <v>303</v>
      </c>
      <c r="G7" s="447" t="s">
        <v>304</v>
      </c>
      <c r="H7" s="676"/>
      <c r="I7" s="676"/>
      <c r="J7" s="681"/>
    </row>
    <row r="8" spans="1:10" ht="15.75" thickBot="1">
      <c r="A8" s="15">
        <v>231</v>
      </c>
      <c r="B8" s="16">
        <v>236</v>
      </c>
      <c r="C8" s="16">
        <v>262</v>
      </c>
      <c r="D8" s="448">
        <v>259</v>
      </c>
      <c r="E8" s="448">
        <v>3</v>
      </c>
      <c r="F8" s="189">
        <v>1</v>
      </c>
      <c r="G8" s="189">
        <v>1</v>
      </c>
      <c r="H8" s="189">
        <v>1</v>
      </c>
      <c r="I8" s="189">
        <v>1</v>
      </c>
      <c r="J8" s="449">
        <v>3</v>
      </c>
    </row>
    <row r="9" spans="1:10" ht="15" customHeight="1" thickTop="1">
      <c r="A9" s="673" t="s">
        <v>94</v>
      </c>
      <c r="B9" s="673"/>
      <c r="C9" s="673"/>
      <c r="D9" s="673"/>
      <c r="E9" s="673"/>
    </row>
    <row r="10" spans="1:10" ht="15" customHeight="1">
      <c r="A10" s="450" t="s">
        <v>477</v>
      </c>
      <c r="B10" s="450"/>
      <c r="C10" s="450"/>
      <c r="D10" s="450"/>
      <c r="E10" s="451"/>
    </row>
    <row r="11" spans="1:10" ht="15" customHeight="1">
      <c r="A11" s="450" t="s">
        <v>478</v>
      </c>
      <c r="B11" s="451"/>
      <c r="C11" s="451"/>
      <c r="D11" s="451"/>
      <c r="E11" s="451"/>
    </row>
    <row r="12" spans="1:10">
      <c r="A12" s="452" t="s">
        <v>788</v>
      </c>
    </row>
    <row r="13" spans="1:10" ht="15" customHeight="1">
      <c r="A13" s="674" t="str">
        <f>IF(C8-D8=J8,"","wartości liczbowe w tabeli 19a są nieprawidłowe - różnica komórek C8 i D8 powinna być równa wartości w komórce J8")</f>
        <v/>
      </c>
      <c r="B13" s="674"/>
      <c r="C13" s="674"/>
      <c r="D13" s="674"/>
      <c r="E13" s="674"/>
      <c r="F13" s="674"/>
      <c r="G13" s="674"/>
      <c r="H13" s="674"/>
      <c r="I13" s="371"/>
    </row>
    <row r="14" spans="1:10" ht="36" customHeight="1">
      <c r="A14" s="674"/>
      <c r="B14" s="674"/>
      <c r="C14" s="674"/>
      <c r="D14" s="674"/>
      <c r="E14" s="674"/>
      <c r="F14" s="674"/>
      <c r="G14" s="674"/>
      <c r="H14" s="674"/>
      <c r="I14" s="371"/>
    </row>
    <row r="15" spans="1:10" ht="17.25" customHeight="1">
      <c r="A15" s="442"/>
      <c r="B15" s="442"/>
      <c r="C15" s="442"/>
      <c r="D15" s="442"/>
      <c r="E15" s="442"/>
      <c r="F15" s="442"/>
      <c r="G15" s="129"/>
      <c r="H15" s="129"/>
    </row>
    <row r="17" spans="1:20" ht="16.5" thickBot="1">
      <c r="A17" s="541" t="s">
        <v>601</v>
      </c>
      <c r="B17" s="541"/>
      <c r="C17" s="541"/>
      <c r="D17" s="541"/>
      <c r="E17" s="541"/>
      <c r="F17" s="541"/>
      <c r="G17" s="541"/>
      <c r="H17" s="541"/>
      <c r="I17" s="541"/>
    </row>
    <row r="18" spans="1:20" ht="28.5" customHeight="1" thickTop="1">
      <c r="A18" s="571" t="s">
        <v>93</v>
      </c>
      <c r="B18" s="549" t="s">
        <v>96</v>
      </c>
      <c r="C18" s="549" t="s">
        <v>479</v>
      </c>
      <c r="D18" s="549" t="s">
        <v>480</v>
      </c>
      <c r="E18" s="658" t="s">
        <v>3</v>
      </c>
      <c r="F18" s="659"/>
      <c r="G18" s="658" t="s">
        <v>12</v>
      </c>
      <c r="H18" s="660"/>
      <c r="I18" s="660"/>
      <c r="J18" s="660"/>
      <c r="K18" s="660"/>
      <c r="L18" s="660"/>
      <c r="M18" s="660"/>
      <c r="N18" s="661"/>
    </row>
    <row r="19" spans="1:20" ht="93.75" customHeight="1" thickBot="1">
      <c r="A19" s="602"/>
      <c r="B19" s="603"/>
      <c r="C19" s="603"/>
      <c r="D19" s="603"/>
      <c r="E19" s="97" t="s">
        <v>224</v>
      </c>
      <c r="F19" s="97" t="s">
        <v>225</v>
      </c>
      <c r="G19" s="98" t="s">
        <v>13</v>
      </c>
      <c r="H19" s="98" t="s">
        <v>14</v>
      </c>
      <c r="I19" s="98" t="s">
        <v>15</v>
      </c>
      <c r="J19" s="98" t="s">
        <v>16</v>
      </c>
      <c r="K19" s="98" t="s">
        <v>17</v>
      </c>
      <c r="L19" s="98" t="s">
        <v>18</v>
      </c>
      <c r="M19" s="98" t="s">
        <v>146</v>
      </c>
      <c r="N19" s="99" t="s">
        <v>22</v>
      </c>
    </row>
    <row r="20" spans="1:20" ht="16.5" thickTop="1" thickBot="1">
      <c r="A20" s="283">
        <v>262</v>
      </c>
      <c r="B20" s="52">
        <v>86</v>
      </c>
      <c r="C20" s="52">
        <v>99</v>
      </c>
      <c r="D20" s="52">
        <v>86</v>
      </c>
      <c r="E20" s="52">
        <v>47</v>
      </c>
      <c r="F20" s="52">
        <v>16</v>
      </c>
      <c r="G20" s="52">
        <v>54</v>
      </c>
      <c r="H20" s="52">
        <v>14</v>
      </c>
      <c r="I20" s="52">
        <v>55</v>
      </c>
      <c r="J20" s="52">
        <v>1</v>
      </c>
      <c r="K20" s="52">
        <v>0</v>
      </c>
      <c r="L20" s="52">
        <v>14</v>
      </c>
      <c r="M20" s="52">
        <v>10</v>
      </c>
      <c r="N20" s="17">
        <v>3</v>
      </c>
    </row>
    <row r="21" spans="1:20" ht="16.5" thickTop="1" thickBot="1">
      <c r="A21" s="589"/>
      <c r="B21" s="589"/>
      <c r="C21" s="589"/>
      <c r="D21" s="589"/>
      <c r="E21" s="589"/>
      <c r="F21" s="589"/>
      <c r="G21" s="589"/>
      <c r="H21" s="589"/>
      <c r="I21" s="589"/>
    </row>
    <row r="22" spans="1:20" ht="16.5" thickTop="1" thickBot="1">
      <c r="A22" s="665" t="s">
        <v>223</v>
      </c>
      <c r="B22" s="666"/>
      <c r="C22" s="666"/>
      <c r="D22" s="666"/>
      <c r="E22" s="666"/>
      <c r="F22" s="666"/>
      <c r="G22" s="666"/>
      <c r="H22" s="666"/>
      <c r="I22" s="666"/>
      <c r="J22" s="666"/>
      <c r="K22" s="666"/>
      <c r="L22" s="666"/>
      <c r="M22" s="667"/>
    </row>
    <row r="23" spans="1:20" ht="141.75" customHeight="1" thickTop="1">
      <c r="A23" s="53" t="s">
        <v>224</v>
      </c>
      <c r="B23" s="668" t="s">
        <v>789</v>
      </c>
      <c r="C23" s="669"/>
      <c r="D23" s="669"/>
      <c r="E23" s="669"/>
      <c r="F23" s="669"/>
      <c r="G23" s="669"/>
      <c r="H23" s="669"/>
      <c r="I23" s="669"/>
      <c r="J23" s="669"/>
      <c r="K23" s="669"/>
      <c r="L23" s="669"/>
      <c r="M23" s="670"/>
    </row>
    <row r="24" spans="1:20" ht="55.5" customHeight="1" thickBot="1">
      <c r="A24" s="54" t="s">
        <v>225</v>
      </c>
      <c r="B24" s="662" t="s">
        <v>790</v>
      </c>
      <c r="C24" s="663"/>
      <c r="D24" s="663"/>
      <c r="E24" s="663"/>
      <c r="F24" s="663"/>
      <c r="G24" s="663"/>
      <c r="H24" s="663"/>
      <c r="I24" s="663"/>
      <c r="J24" s="663"/>
      <c r="K24" s="663"/>
      <c r="L24" s="663"/>
      <c r="M24" s="664"/>
    </row>
    <row r="25" spans="1:20" ht="15" customHeight="1" thickTop="1">
      <c r="T25" s="373" t="s">
        <v>181</v>
      </c>
    </row>
    <row r="26" spans="1:20" ht="39.75" customHeight="1" thickBot="1">
      <c r="A26" s="546" t="s">
        <v>482</v>
      </c>
      <c r="B26" s="546"/>
      <c r="C26" s="546"/>
      <c r="D26" s="546"/>
      <c r="E26" s="546"/>
      <c r="T26" s="373" t="s">
        <v>182</v>
      </c>
    </row>
    <row r="27" spans="1:20" ht="105" customHeight="1" thickTop="1">
      <c r="A27" s="445" t="s">
        <v>27</v>
      </c>
      <c r="B27" s="443" t="s">
        <v>355</v>
      </c>
      <c r="C27" s="443" t="s">
        <v>356</v>
      </c>
      <c r="D27" s="443" t="s">
        <v>97</v>
      </c>
      <c r="E27" s="443" t="s">
        <v>98</v>
      </c>
      <c r="F27" s="444" t="s">
        <v>613</v>
      </c>
    </row>
    <row r="28" spans="1:20" ht="409.5" customHeight="1">
      <c r="A28" s="453" t="s">
        <v>791</v>
      </c>
      <c r="B28" s="171" t="s">
        <v>792</v>
      </c>
      <c r="C28" s="171" t="s">
        <v>793</v>
      </c>
      <c r="D28" s="171" t="s">
        <v>788</v>
      </c>
      <c r="E28" s="171" t="s">
        <v>794</v>
      </c>
      <c r="F28" s="172" t="s">
        <v>795</v>
      </c>
    </row>
    <row r="29" spans="1:20" ht="267" customHeight="1">
      <c r="A29" s="446" t="s">
        <v>30</v>
      </c>
      <c r="B29" s="171" t="s">
        <v>796</v>
      </c>
      <c r="C29" s="171" t="s">
        <v>797</v>
      </c>
      <c r="D29" s="171" t="s">
        <v>798</v>
      </c>
      <c r="E29" s="171" t="s">
        <v>799</v>
      </c>
      <c r="F29" s="172" t="s">
        <v>800</v>
      </c>
    </row>
    <row r="30" spans="1:20" ht="250.5" customHeight="1">
      <c r="A30" s="171">
        <v>3</v>
      </c>
      <c r="B30" s="171" t="s">
        <v>801</v>
      </c>
      <c r="C30" s="171" t="s">
        <v>802</v>
      </c>
      <c r="D30" s="171" t="s">
        <v>803</v>
      </c>
      <c r="E30" s="171" t="s">
        <v>799</v>
      </c>
      <c r="F30" s="171" t="s">
        <v>804</v>
      </c>
    </row>
    <row r="32" spans="1:20" s="71" customFormat="1">
      <c r="A32" s="73" t="s">
        <v>284</v>
      </c>
    </row>
    <row r="33" spans="1:19" ht="40.5" customHeight="1">
      <c r="A33" s="454" t="s">
        <v>805</v>
      </c>
    </row>
    <row r="34" spans="1:19">
      <c r="A34" s="546" t="s">
        <v>481</v>
      </c>
      <c r="B34" s="546"/>
      <c r="C34" s="546"/>
    </row>
    <row r="35" spans="1:19" ht="15.75" customHeight="1" thickBot="1">
      <c r="A35" s="546"/>
      <c r="B35" s="546"/>
      <c r="C35" s="546"/>
      <c r="D35" s="96"/>
      <c r="E35" s="96"/>
    </row>
    <row r="36" spans="1:19" ht="74.25" customHeight="1" thickTop="1" thickBot="1">
      <c r="A36" s="126" t="s">
        <v>228</v>
      </c>
      <c r="B36" s="127" t="s">
        <v>282</v>
      </c>
      <c r="C36" s="128" t="s">
        <v>283</v>
      </c>
      <c r="D36" s="455"/>
      <c r="E36" s="455"/>
      <c r="F36" s="455"/>
      <c r="G36" s="455"/>
      <c r="H36" s="455"/>
      <c r="I36" s="455"/>
      <c r="J36" s="455"/>
      <c r="K36" s="455"/>
      <c r="L36" s="455"/>
      <c r="M36" s="455"/>
      <c r="N36" s="455"/>
      <c r="O36" s="455"/>
      <c r="P36" s="455"/>
      <c r="Q36" s="455"/>
      <c r="R36" s="455"/>
      <c r="S36" s="455"/>
    </row>
    <row r="37" spans="1:19" ht="15.75" thickTop="1">
      <c r="A37" s="47" t="s">
        <v>229</v>
      </c>
      <c r="B37" s="84">
        <v>16</v>
      </c>
      <c r="C37" s="85">
        <v>16</v>
      </c>
    </row>
    <row r="38" spans="1:19">
      <c r="A38" s="48" t="s">
        <v>230</v>
      </c>
      <c r="B38" s="86">
        <v>0</v>
      </c>
      <c r="C38" s="87">
        <v>0</v>
      </c>
    </row>
    <row r="39" spans="1:19">
      <c r="A39" s="48" t="s">
        <v>231</v>
      </c>
      <c r="B39" s="86">
        <v>0</v>
      </c>
      <c r="C39" s="87">
        <v>0</v>
      </c>
    </row>
    <row r="40" spans="1:19">
      <c r="A40" s="48" t="s">
        <v>232</v>
      </c>
      <c r="B40" s="86">
        <v>0</v>
      </c>
      <c r="C40" s="87">
        <v>0</v>
      </c>
    </row>
    <row r="41" spans="1:19">
      <c r="A41" s="48" t="s">
        <v>233</v>
      </c>
      <c r="B41" s="86">
        <v>0</v>
      </c>
      <c r="C41" s="87">
        <v>0</v>
      </c>
    </row>
    <row r="42" spans="1:19">
      <c r="A42" s="48" t="s">
        <v>234</v>
      </c>
      <c r="B42" s="86">
        <v>0</v>
      </c>
      <c r="C42" s="87">
        <v>0</v>
      </c>
    </row>
    <row r="43" spans="1:19">
      <c r="A43" s="48" t="s">
        <v>235</v>
      </c>
      <c r="B43" s="86">
        <v>0</v>
      </c>
      <c r="C43" s="87">
        <v>0</v>
      </c>
    </row>
    <row r="44" spans="1:19">
      <c r="A44" s="48" t="s">
        <v>236</v>
      </c>
      <c r="B44" s="86">
        <v>3</v>
      </c>
      <c r="C44" s="87">
        <v>3</v>
      </c>
    </row>
    <row r="45" spans="1:19">
      <c r="A45" s="48" t="s">
        <v>237</v>
      </c>
      <c r="B45" s="86">
        <v>4</v>
      </c>
      <c r="C45" s="87">
        <v>4</v>
      </c>
    </row>
    <row r="46" spans="1:19">
      <c r="A46" s="48" t="s">
        <v>238</v>
      </c>
      <c r="B46" s="86">
        <v>0</v>
      </c>
      <c r="C46" s="87">
        <v>0</v>
      </c>
    </row>
    <row r="47" spans="1:19">
      <c r="A47" s="48" t="s">
        <v>239</v>
      </c>
      <c r="B47" s="86">
        <v>2</v>
      </c>
      <c r="C47" s="87">
        <v>2</v>
      </c>
    </row>
    <row r="48" spans="1:19">
      <c r="A48" s="48" t="s">
        <v>240</v>
      </c>
      <c r="B48" s="86">
        <v>12</v>
      </c>
      <c r="C48" s="87">
        <v>12</v>
      </c>
    </row>
    <row r="49" spans="1:3">
      <c r="A49" s="48" t="s">
        <v>241</v>
      </c>
      <c r="B49" s="86">
        <v>1</v>
      </c>
      <c r="C49" s="87">
        <v>1</v>
      </c>
    </row>
    <row r="50" spans="1:3">
      <c r="A50" s="48" t="s">
        <v>242</v>
      </c>
      <c r="B50" s="86">
        <v>1</v>
      </c>
      <c r="C50" s="87">
        <v>1</v>
      </c>
    </row>
    <row r="51" spans="1:3">
      <c r="A51" s="48" t="s">
        <v>243</v>
      </c>
      <c r="B51" s="86">
        <v>0</v>
      </c>
      <c r="C51" s="87">
        <v>0</v>
      </c>
    </row>
    <row r="52" spans="1:3">
      <c r="A52" s="48" t="s">
        <v>244</v>
      </c>
      <c r="B52" s="86">
        <v>0</v>
      </c>
      <c r="C52" s="87">
        <v>0</v>
      </c>
    </row>
    <row r="53" spans="1:3">
      <c r="A53" s="48" t="s">
        <v>245</v>
      </c>
      <c r="B53" s="86">
        <v>2</v>
      </c>
      <c r="C53" s="87">
        <v>2</v>
      </c>
    </row>
    <row r="54" spans="1:3">
      <c r="A54" s="48" t="s">
        <v>246</v>
      </c>
      <c r="B54" s="86">
        <v>0</v>
      </c>
      <c r="C54" s="87">
        <v>0</v>
      </c>
    </row>
    <row r="55" spans="1:3">
      <c r="A55" s="48" t="s">
        <v>247</v>
      </c>
      <c r="B55" s="86">
        <v>14</v>
      </c>
      <c r="C55" s="87">
        <v>14</v>
      </c>
    </row>
    <row r="56" spans="1:3">
      <c r="A56" s="48" t="s">
        <v>248</v>
      </c>
      <c r="B56" s="86">
        <v>7</v>
      </c>
      <c r="C56" s="87">
        <v>7</v>
      </c>
    </row>
    <row r="57" spans="1:3">
      <c r="A57" s="48" t="s">
        <v>249</v>
      </c>
      <c r="B57" s="86">
        <v>0</v>
      </c>
      <c r="C57" s="87">
        <v>0</v>
      </c>
    </row>
    <row r="58" spans="1:3">
      <c r="A58" s="48" t="s">
        <v>250</v>
      </c>
      <c r="B58" s="86">
        <v>0</v>
      </c>
      <c r="C58" s="87">
        <v>0</v>
      </c>
    </row>
    <row r="59" spans="1:3">
      <c r="A59" s="48" t="s">
        <v>251</v>
      </c>
      <c r="B59" s="86">
        <v>0</v>
      </c>
      <c r="C59" s="87">
        <v>0</v>
      </c>
    </row>
    <row r="60" spans="1:3">
      <c r="A60" s="48" t="s">
        <v>252</v>
      </c>
      <c r="B60" s="86">
        <v>4</v>
      </c>
      <c r="C60" s="87">
        <v>4</v>
      </c>
    </row>
    <row r="61" spans="1:3">
      <c r="A61" s="48" t="s">
        <v>253</v>
      </c>
      <c r="B61" s="86">
        <v>0</v>
      </c>
      <c r="C61" s="87">
        <v>0</v>
      </c>
    </row>
    <row r="62" spans="1:3">
      <c r="A62" s="48" t="s">
        <v>254</v>
      </c>
      <c r="B62" s="86">
        <v>5</v>
      </c>
      <c r="C62" s="87">
        <v>5</v>
      </c>
    </row>
    <row r="63" spans="1:3">
      <c r="A63" s="48" t="s">
        <v>255</v>
      </c>
      <c r="B63" s="86">
        <v>1</v>
      </c>
      <c r="C63" s="87">
        <v>1</v>
      </c>
    </row>
    <row r="64" spans="1:3">
      <c r="A64" s="48" t="s">
        <v>256</v>
      </c>
      <c r="B64" s="86">
        <v>1</v>
      </c>
      <c r="C64" s="87">
        <v>1</v>
      </c>
    </row>
    <row r="65" spans="1:3">
      <c r="A65" s="48" t="s">
        <v>257</v>
      </c>
      <c r="B65" s="86">
        <v>3</v>
      </c>
      <c r="C65" s="87">
        <v>3</v>
      </c>
    </row>
    <row r="66" spans="1:3">
      <c r="A66" s="456" t="s">
        <v>806</v>
      </c>
      <c r="B66" s="86">
        <v>6</v>
      </c>
      <c r="C66" s="87">
        <v>5</v>
      </c>
    </row>
    <row r="67" spans="1:3">
      <c r="A67" s="48" t="s">
        <v>258</v>
      </c>
      <c r="B67" s="86">
        <v>0</v>
      </c>
      <c r="C67" s="87">
        <v>0</v>
      </c>
    </row>
    <row r="68" spans="1:3">
      <c r="A68" s="48" t="s">
        <v>259</v>
      </c>
      <c r="B68" s="86">
        <v>26</v>
      </c>
      <c r="C68" s="87">
        <v>26</v>
      </c>
    </row>
    <row r="69" spans="1:3">
      <c r="A69" s="48" t="s">
        <v>260</v>
      </c>
      <c r="B69" s="86">
        <v>3</v>
      </c>
      <c r="C69" s="87">
        <v>3</v>
      </c>
    </row>
    <row r="70" spans="1:3">
      <c r="A70" s="48" t="s">
        <v>261</v>
      </c>
      <c r="B70" s="86">
        <v>0</v>
      </c>
      <c r="C70" s="87">
        <v>0</v>
      </c>
    </row>
    <row r="71" spans="1:3">
      <c r="A71" s="48" t="s">
        <v>262</v>
      </c>
      <c r="B71" s="86">
        <v>0</v>
      </c>
      <c r="C71" s="87">
        <v>0</v>
      </c>
    </row>
    <row r="72" spans="1:3">
      <c r="A72" s="48" t="s">
        <v>263</v>
      </c>
      <c r="B72" s="86">
        <v>0</v>
      </c>
      <c r="C72" s="87">
        <v>0</v>
      </c>
    </row>
    <row r="73" spans="1:3">
      <c r="A73" s="48" t="s">
        <v>264</v>
      </c>
      <c r="B73" s="86">
        <v>1</v>
      </c>
      <c r="C73" s="87">
        <v>1</v>
      </c>
    </row>
    <row r="74" spans="1:3">
      <c r="A74" s="48" t="s">
        <v>265</v>
      </c>
      <c r="B74" s="86">
        <v>1</v>
      </c>
      <c r="C74" s="87">
        <v>1</v>
      </c>
    </row>
    <row r="75" spans="1:3">
      <c r="A75" s="48" t="s">
        <v>266</v>
      </c>
      <c r="B75" s="86">
        <v>0</v>
      </c>
      <c r="C75" s="87">
        <v>0</v>
      </c>
    </row>
    <row r="76" spans="1:3">
      <c r="A76" s="48" t="s">
        <v>267</v>
      </c>
      <c r="B76" s="86">
        <v>12</v>
      </c>
      <c r="C76" s="87">
        <v>12</v>
      </c>
    </row>
    <row r="77" spans="1:3">
      <c r="A77" s="48" t="s">
        <v>268</v>
      </c>
      <c r="B77" s="86">
        <v>4</v>
      </c>
      <c r="C77" s="87">
        <v>4</v>
      </c>
    </row>
    <row r="78" spans="1:3">
      <c r="A78" s="48" t="s">
        <v>269</v>
      </c>
      <c r="B78" s="86">
        <v>8</v>
      </c>
      <c r="C78" s="87">
        <v>8</v>
      </c>
    </row>
    <row r="79" spans="1:3">
      <c r="A79" s="48" t="s">
        <v>270</v>
      </c>
      <c r="B79" s="86">
        <v>0</v>
      </c>
      <c r="C79" s="87">
        <v>0</v>
      </c>
    </row>
    <row r="80" spans="1:3">
      <c r="A80" s="48" t="s">
        <v>271</v>
      </c>
      <c r="B80" s="86">
        <v>4</v>
      </c>
      <c r="C80" s="87">
        <v>4</v>
      </c>
    </row>
    <row r="81" spans="1:9">
      <c r="A81" s="48" t="s">
        <v>272</v>
      </c>
      <c r="B81" s="86">
        <v>3</v>
      </c>
      <c r="C81" s="87">
        <v>3</v>
      </c>
    </row>
    <row r="82" spans="1:9">
      <c r="A82" s="48" t="s">
        <v>273</v>
      </c>
      <c r="B82" s="86">
        <v>87</v>
      </c>
      <c r="C82" s="87">
        <v>85</v>
      </c>
    </row>
    <row r="83" spans="1:9">
      <c r="A83" s="48" t="s">
        <v>274</v>
      </c>
      <c r="B83" s="86">
        <v>8</v>
      </c>
      <c r="C83" s="87">
        <v>8</v>
      </c>
    </row>
    <row r="84" spans="1:9">
      <c r="A84" s="48" t="s">
        <v>275</v>
      </c>
      <c r="B84" s="86">
        <v>2</v>
      </c>
      <c r="C84" s="87">
        <v>2</v>
      </c>
    </row>
    <row r="85" spans="1:9">
      <c r="A85" s="48" t="s">
        <v>276</v>
      </c>
      <c r="B85" s="86">
        <v>8</v>
      </c>
      <c r="C85" s="87">
        <v>8</v>
      </c>
    </row>
    <row r="86" spans="1:9">
      <c r="A86" s="48" t="s">
        <v>277</v>
      </c>
      <c r="B86" s="86">
        <v>0</v>
      </c>
      <c r="C86" s="87">
        <v>0</v>
      </c>
    </row>
    <row r="87" spans="1:9">
      <c r="A87" s="48" t="s">
        <v>278</v>
      </c>
      <c r="B87" s="86">
        <v>0</v>
      </c>
      <c r="C87" s="87">
        <v>0</v>
      </c>
    </row>
    <row r="88" spans="1:9">
      <c r="A88" s="48" t="s">
        <v>279</v>
      </c>
      <c r="B88" s="86">
        <v>0</v>
      </c>
      <c r="C88" s="87">
        <v>0</v>
      </c>
    </row>
    <row r="89" spans="1:9" ht="15.75" thickBot="1">
      <c r="A89" s="48" t="s">
        <v>280</v>
      </c>
      <c r="B89" s="88">
        <v>13</v>
      </c>
      <c r="C89" s="89">
        <v>13</v>
      </c>
    </row>
    <row r="90" spans="1:9" ht="24" customHeight="1" thickTop="1" thickBot="1">
      <c r="A90" s="49" t="s">
        <v>281</v>
      </c>
      <c r="B90" s="292">
        <f>SUM(B37:B89)</f>
        <v>262</v>
      </c>
      <c r="C90" s="293">
        <f>SUM(C37:C89)</f>
        <v>259</v>
      </c>
      <c r="E90" s="657" t="str">
        <f>IF(B90=A20,"","wartości liczbowe w tabeli 19d są nieprawidłowe, wartość w komórce B90 (tabela 19d) powinna być równa wartości w komórce C8 tabeli 19b")</f>
        <v/>
      </c>
      <c r="F90" s="657"/>
      <c r="G90" s="657"/>
      <c r="H90" s="657"/>
      <c r="I90" s="657"/>
    </row>
    <row r="91" spans="1:9" ht="15.75" thickTop="1">
      <c r="E91" s="657"/>
      <c r="F91" s="657"/>
      <c r="G91" s="657"/>
      <c r="H91" s="657"/>
      <c r="I91" s="657"/>
    </row>
    <row r="92" spans="1:9">
      <c r="A92" s="452" t="s">
        <v>788</v>
      </c>
      <c r="E92" s="657"/>
      <c r="F92" s="657"/>
      <c r="G92" s="657"/>
      <c r="H92" s="657"/>
      <c r="I92" s="657"/>
    </row>
    <row r="93" spans="1:9">
      <c r="E93" s="657"/>
      <c r="F93" s="657"/>
      <c r="G93" s="657"/>
      <c r="H93" s="657"/>
      <c r="I93" s="657"/>
    </row>
    <row r="94" spans="1:9">
      <c r="E94" s="657"/>
      <c r="F94" s="657"/>
      <c r="G94" s="657"/>
      <c r="H94" s="657"/>
      <c r="I94" s="657"/>
    </row>
    <row r="95" spans="1:9">
      <c r="E95" s="657"/>
      <c r="F95" s="657"/>
      <c r="G95" s="657"/>
      <c r="H95" s="657"/>
      <c r="I95" s="657"/>
    </row>
    <row r="96" spans="1:9" ht="90" customHeight="1">
      <c r="E96" s="657" t="str">
        <f>IF(C90=D8,"","wartości liczbowe w tabeli 19d są nieprawidłowe, wartość w komórce B90 (tabela 19d) powinna być równa wartości w komórce D8 tabeli 19a")</f>
        <v/>
      </c>
      <c r="F96" s="657"/>
      <c r="G96" s="657"/>
      <c r="H96" s="657"/>
      <c r="I96" s="657"/>
    </row>
    <row r="97" spans="5:9" ht="15" customHeight="1">
      <c r="E97" s="657"/>
      <c r="F97" s="657"/>
      <c r="G97" s="657"/>
      <c r="H97" s="657"/>
      <c r="I97" s="657"/>
    </row>
    <row r="98" spans="5:9" ht="15" customHeight="1">
      <c r="E98" s="657"/>
      <c r="F98" s="657"/>
      <c r="G98" s="657"/>
      <c r="H98" s="657"/>
      <c r="I98" s="657"/>
    </row>
    <row r="99" spans="5:9" ht="15" customHeight="1">
      <c r="E99" s="657"/>
      <c r="F99" s="657"/>
      <c r="G99" s="657"/>
      <c r="H99" s="657"/>
      <c r="I99" s="657"/>
    </row>
    <row r="100" spans="5:9" ht="15" customHeight="1">
      <c r="E100" s="657"/>
      <c r="F100" s="657"/>
      <c r="G100" s="657"/>
      <c r="H100" s="657"/>
      <c r="I100" s="657"/>
    </row>
    <row r="101" spans="5:9" ht="15" customHeight="1">
      <c r="E101" s="657"/>
      <c r="F101" s="657"/>
      <c r="G101" s="657"/>
      <c r="H101" s="657"/>
      <c r="I101" s="657"/>
    </row>
    <row r="102" spans="5:9" ht="15" customHeight="1">
      <c r="E102" s="657"/>
      <c r="F102" s="657"/>
      <c r="G102" s="657"/>
      <c r="H102" s="657"/>
      <c r="I102" s="657"/>
    </row>
  </sheetData>
  <sheetProtection formatCells="0" formatColumns="0" formatRows="0" insertColumns="0" insertRows="0" insertHyperlinks="0" deleteColumns="0" deleteRows="0" sort="0" autoFilter="0" pivotTables="0"/>
  <mergeCells count="31">
    <mergeCell ref="A17:I17"/>
    <mergeCell ref="A1:I1"/>
    <mergeCell ref="A9:E9"/>
    <mergeCell ref="A13:H14"/>
    <mergeCell ref="D4:D7"/>
    <mergeCell ref="E4:J4"/>
    <mergeCell ref="A3:J3"/>
    <mergeCell ref="E5:G5"/>
    <mergeCell ref="E6:E7"/>
    <mergeCell ref="F6:G6"/>
    <mergeCell ref="H5:H7"/>
    <mergeCell ref="I5:I7"/>
    <mergeCell ref="J5:J7"/>
    <mergeCell ref="A4:A7"/>
    <mergeCell ref="B4:B7"/>
    <mergeCell ref="C4:C7"/>
    <mergeCell ref="A34:C35"/>
    <mergeCell ref="E90:I95"/>
    <mergeCell ref="E96:I101"/>
    <mergeCell ref="E102:I102"/>
    <mergeCell ref="E18:F18"/>
    <mergeCell ref="G18:N18"/>
    <mergeCell ref="D18:D19"/>
    <mergeCell ref="C18:C19"/>
    <mergeCell ref="A18:A19"/>
    <mergeCell ref="B24:M24"/>
    <mergeCell ref="B18:B19"/>
    <mergeCell ref="A21:I21"/>
    <mergeCell ref="A26:E26"/>
    <mergeCell ref="A22:M22"/>
    <mergeCell ref="B23:M23"/>
  </mergeCells>
  <dataValidations count="3">
    <dataValidation type="whole" allowBlank="1" showInputMessage="1" showErrorMessage="1" errorTitle="Zła wartość" error="Komórka przyjmuje tylko wartości liczbowe całkowite" sqref="E20:N20 A20:C20 A8:C8">
      <formula1>0</formula1>
      <formula2>100000000000000000</formula2>
    </dataValidation>
    <dataValidation type="whole" allowBlank="1" showInputMessage="1" showErrorMessage="1" error="Komórka przyjmuje tylko wartości liczbowe" sqref="B37:C89">
      <formula1>0</formula1>
      <formula2>1E+22</formula2>
    </dataValidation>
    <dataValidation allowBlank="1" showInputMessage="1" showErrorMessage="1" errorTitle="Zła wartość" error="Komórka przyjmuje tylko wartości liczbowe całkowite" sqref="F6:F7 G7"/>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26"/>
  <sheetViews>
    <sheetView showGridLines="0" workbookViewId="0">
      <selection activeCell="R25" sqref="R25"/>
    </sheetView>
  </sheetViews>
  <sheetFormatPr defaultRowHeight="15"/>
  <cols>
    <col min="1" max="1" width="14.5703125" customWidth="1"/>
    <col min="2" max="2" width="26.5703125" customWidth="1"/>
    <col min="3" max="3" width="25" customWidth="1"/>
    <col min="4" max="4" width="31.85546875" customWidth="1"/>
    <col min="5" max="5" width="7.28515625" customWidth="1"/>
    <col min="6" max="6" width="5.28515625" customWidth="1"/>
    <col min="7" max="7" width="9.5703125" customWidth="1"/>
    <col min="9" max="9" width="11.85546875" customWidth="1"/>
    <col min="10" max="10" width="6.85546875" customWidth="1"/>
    <col min="11" max="11" width="8.28515625" customWidth="1"/>
  </cols>
  <sheetData>
    <row r="1" spans="1:19" ht="15" customHeight="1">
      <c r="A1" s="653" t="s">
        <v>614</v>
      </c>
      <c r="B1" s="653"/>
      <c r="C1" s="653"/>
      <c r="D1" s="653"/>
      <c r="E1" s="653"/>
      <c r="F1" s="653"/>
      <c r="G1" s="653"/>
      <c r="H1" s="653"/>
      <c r="I1" s="653"/>
      <c r="J1" s="653"/>
      <c r="K1" s="653"/>
      <c r="L1" s="144"/>
      <c r="M1" s="144"/>
      <c r="N1" s="144"/>
      <c r="O1" s="144"/>
      <c r="P1" s="144"/>
      <c r="Q1" s="144"/>
      <c r="R1" s="144"/>
      <c r="S1" s="144"/>
    </row>
    <row r="2" spans="1:19" ht="15" customHeight="1">
      <c r="A2" s="653"/>
      <c r="B2" s="653"/>
      <c r="C2" s="653"/>
      <c r="D2" s="653"/>
      <c r="E2" s="653"/>
      <c r="F2" s="653"/>
      <c r="G2" s="653"/>
      <c r="H2" s="653"/>
      <c r="I2" s="653"/>
      <c r="J2" s="653"/>
      <c r="K2" s="653"/>
      <c r="L2" s="144"/>
      <c r="M2" s="144"/>
      <c r="N2" s="144"/>
      <c r="O2" s="144"/>
      <c r="P2" s="144"/>
      <c r="Q2" s="144"/>
      <c r="R2" s="144"/>
      <c r="S2" s="144"/>
    </row>
    <row r="3" spans="1:19" ht="15" customHeight="1">
      <c r="A3" s="653"/>
      <c r="B3" s="653"/>
      <c r="C3" s="653"/>
      <c r="D3" s="653"/>
      <c r="E3" s="653"/>
      <c r="F3" s="653"/>
      <c r="G3" s="653"/>
      <c r="H3" s="653"/>
      <c r="I3" s="653"/>
      <c r="J3" s="653"/>
      <c r="K3" s="653"/>
      <c r="L3" s="144"/>
      <c r="M3" s="144"/>
      <c r="N3" s="144"/>
      <c r="O3" s="144"/>
      <c r="P3" s="144"/>
      <c r="Q3" s="144"/>
      <c r="R3" s="144"/>
      <c r="S3" s="144"/>
    </row>
    <row r="4" spans="1:19" ht="15" customHeight="1">
      <c r="A4" s="400"/>
      <c r="B4" s="400"/>
      <c r="C4" s="400"/>
      <c r="D4" s="400"/>
      <c r="E4" s="400"/>
      <c r="F4" s="400"/>
      <c r="G4" s="400"/>
      <c r="H4" s="400"/>
      <c r="I4" s="400"/>
      <c r="J4" s="400"/>
      <c r="K4" s="400"/>
      <c r="L4" s="144"/>
      <c r="M4" s="144"/>
      <c r="N4" s="144"/>
      <c r="O4" s="144"/>
      <c r="P4" s="144"/>
      <c r="Q4" s="144"/>
      <c r="R4" s="144"/>
      <c r="S4" s="144"/>
    </row>
    <row r="5" spans="1:19" ht="15.75" thickBot="1">
      <c r="A5" s="153" t="s">
        <v>615</v>
      </c>
    </row>
    <row r="6" spans="1:19" ht="64.5" customHeight="1" thickTop="1">
      <c r="A6" s="689" t="s">
        <v>391</v>
      </c>
      <c r="B6" s="691" t="s">
        <v>392</v>
      </c>
      <c r="C6" s="691" t="s">
        <v>393</v>
      </c>
      <c r="D6" s="691" t="s">
        <v>394</v>
      </c>
      <c r="E6" s="686" t="s">
        <v>12</v>
      </c>
      <c r="F6" s="687"/>
      <c r="G6" s="687"/>
      <c r="H6" s="687"/>
      <c r="I6" s="687"/>
      <c r="J6" s="687"/>
      <c r="K6" s="688"/>
    </row>
    <row r="7" spans="1:19" ht="78.75" customHeight="1" thickBot="1">
      <c r="A7" s="690"/>
      <c r="B7" s="692"/>
      <c r="C7" s="692"/>
      <c r="D7" s="692"/>
      <c r="E7" s="156" t="s">
        <v>15</v>
      </c>
      <c r="F7" s="156" t="s">
        <v>146</v>
      </c>
      <c r="G7" s="156" t="s">
        <v>370</v>
      </c>
      <c r="H7" s="156" t="s">
        <v>17</v>
      </c>
      <c r="I7" s="156" t="s">
        <v>400</v>
      </c>
      <c r="J7" s="156" t="s">
        <v>395</v>
      </c>
      <c r="K7" s="157" t="s">
        <v>0</v>
      </c>
      <c r="N7" s="158"/>
    </row>
    <row r="8" spans="1:19" ht="16.5" thickTop="1" thickBot="1">
      <c r="A8" s="35" t="s">
        <v>696</v>
      </c>
      <c r="B8" s="294">
        <v>0</v>
      </c>
      <c r="C8" s="294">
        <v>0</v>
      </c>
      <c r="D8" s="294">
        <v>3</v>
      </c>
      <c r="E8" s="294">
        <v>0</v>
      </c>
      <c r="F8" s="294">
        <v>0</v>
      </c>
      <c r="G8" s="294">
        <v>0</v>
      </c>
      <c r="H8" s="294">
        <v>0</v>
      </c>
      <c r="I8" s="294">
        <v>0</v>
      </c>
      <c r="J8" s="294">
        <v>0</v>
      </c>
      <c r="K8" s="295">
        <f>SUM(E8:J8)</f>
        <v>0</v>
      </c>
    </row>
    <row r="9" spans="1:19" ht="15.75" customHeight="1" thickTop="1">
      <c r="A9" s="693"/>
      <c r="B9" s="408"/>
      <c r="C9" s="408"/>
      <c r="D9" s="408" t="s">
        <v>697</v>
      </c>
      <c r="E9" s="408"/>
      <c r="F9" s="408"/>
      <c r="G9" s="408"/>
      <c r="H9" s="408"/>
      <c r="I9" s="408"/>
      <c r="J9" s="408"/>
      <c r="K9" s="409"/>
    </row>
    <row r="10" spans="1:19" ht="22.5">
      <c r="A10" s="574"/>
      <c r="B10" s="408"/>
      <c r="C10" s="408"/>
      <c r="D10" s="408" t="s">
        <v>698</v>
      </c>
      <c r="E10" s="408"/>
      <c r="F10" s="408"/>
      <c r="G10" s="408"/>
      <c r="H10" s="408"/>
      <c r="I10" s="408"/>
      <c r="J10" s="408"/>
      <c r="K10" s="409"/>
    </row>
    <row r="11" spans="1:19" ht="33.75">
      <c r="A11" s="574"/>
      <c r="B11" s="408"/>
      <c r="C11" s="408"/>
      <c r="D11" s="408" t="s">
        <v>699</v>
      </c>
      <c r="E11" s="408"/>
      <c r="F11" s="408"/>
      <c r="G11" s="408"/>
      <c r="H11" s="408"/>
      <c r="I11" s="408"/>
      <c r="J11" s="408"/>
      <c r="K11" s="409"/>
    </row>
    <row r="12" spans="1:19">
      <c r="A12" s="694" t="s">
        <v>396</v>
      </c>
      <c r="B12" s="694"/>
      <c r="C12" s="694"/>
      <c r="D12" s="694"/>
      <c r="E12" s="694"/>
      <c r="F12" s="694"/>
      <c r="G12" s="694"/>
      <c r="H12" s="694"/>
      <c r="I12" s="694"/>
      <c r="J12" s="694"/>
    </row>
    <row r="13" spans="1:19">
      <c r="A13" s="694"/>
      <c r="B13" s="694"/>
      <c r="C13" s="694"/>
      <c r="D13" s="694"/>
      <c r="E13" s="694"/>
      <c r="F13" s="694"/>
      <c r="G13" s="694"/>
      <c r="H13" s="694"/>
      <c r="I13" s="694"/>
      <c r="J13" s="694"/>
    </row>
    <row r="15" spans="1:19">
      <c r="A15" s="155" t="s">
        <v>397</v>
      </c>
    </row>
    <row r="16" spans="1:19" ht="15" customHeight="1">
      <c r="A16" s="694" t="s">
        <v>700</v>
      </c>
      <c r="B16" s="694"/>
      <c r="C16" s="694"/>
      <c r="D16" s="694"/>
      <c r="E16" s="694"/>
      <c r="F16" s="694"/>
      <c r="G16" s="694"/>
      <c r="H16" s="694"/>
      <c r="I16" s="694"/>
      <c r="J16" s="694"/>
    </row>
    <row r="17" spans="1:10" ht="15.75" customHeight="1">
      <c r="A17" s="694"/>
      <c r="B17" s="694"/>
      <c r="C17" s="694"/>
      <c r="D17" s="694"/>
      <c r="E17" s="694"/>
      <c r="F17" s="694"/>
      <c r="G17" s="694"/>
      <c r="H17" s="694"/>
      <c r="I17" s="694"/>
      <c r="J17" s="694"/>
    </row>
    <row r="18" spans="1:10">
      <c r="A18" s="155" t="s">
        <v>401</v>
      </c>
      <c r="B18" s="402"/>
      <c r="C18" s="402"/>
      <c r="D18" s="402"/>
      <c r="E18" s="402"/>
      <c r="F18" s="402"/>
      <c r="G18" s="402"/>
      <c r="H18" s="402"/>
      <c r="I18" s="402"/>
      <c r="J18" s="402"/>
    </row>
    <row r="19" spans="1:10" ht="15.75" thickBot="1">
      <c r="A19" t="s">
        <v>701</v>
      </c>
    </row>
    <row r="20" spans="1:10" ht="16.5" thickTop="1" thickBot="1">
      <c r="A20" s="654" t="s">
        <v>222</v>
      </c>
      <c r="B20" s="655"/>
      <c r="C20" s="655"/>
      <c r="D20" s="655"/>
      <c r="E20" s="655"/>
      <c r="F20" s="655"/>
      <c r="G20" s="655"/>
      <c r="H20" s="656"/>
    </row>
    <row r="21" spans="1:10" ht="15.75" thickTop="1">
      <c r="A21" s="44" t="s">
        <v>290</v>
      </c>
      <c r="B21" s="628" t="s">
        <v>687</v>
      </c>
      <c r="C21" s="629"/>
      <c r="D21" s="629"/>
      <c r="E21" s="629"/>
      <c r="F21" s="629"/>
      <c r="G21" s="629"/>
      <c r="H21" s="630"/>
    </row>
    <row r="22" spans="1:10" ht="15.75" thickBot="1">
      <c r="A22" s="45" t="s">
        <v>291</v>
      </c>
      <c r="B22" s="631" t="s">
        <v>687</v>
      </c>
      <c r="C22" s="632"/>
      <c r="D22" s="632"/>
      <c r="E22" s="632"/>
      <c r="F22" s="632"/>
      <c r="G22" s="632"/>
      <c r="H22" s="633"/>
    </row>
    <row r="23" spans="1:10" ht="15.75" thickTop="1"/>
    <row r="26" spans="1:10">
      <c r="C26" s="154"/>
    </row>
  </sheetData>
  <mergeCells count="12">
    <mergeCell ref="A20:H20"/>
    <mergeCell ref="B21:H21"/>
    <mergeCell ref="B22:H22"/>
    <mergeCell ref="A1:K3"/>
    <mergeCell ref="E6:K6"/>
    <mergeCell ref="A6:A7"/>
    <mergeCell ref="B6:B7"/>
    <mergeCell ref="C6:C7"/>
    <mergeCell ref="D6:D7"/>
    <mergeCell ref="A9:A11"/>
    <mergeCell ref="A12:J13"/>
    <mergeCell ref="A16:J1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2"/>
  <sheetViews>
    <sheetView showGridLines="0" workbookViewId="0">
      <selection activeCell="G19" sqref="G19"/>
    </sheetView>
  </sheetViews>
  <sheetFormatPr defaultRowHeight="15"/>
  <cols>
    <col min="1" max="1" width="43.42578125" customWidth="1"/>
    <col min="2" max="2" width="16.140625" customWidth="1"/>
    <col min="3" max="3" width="14.85546875" customWidth="1"/>
    <col min="4" max="4" width="28.85546875" customWidth="1"/>
    <col min="5" max="5" width="18.28515625" customWidth="1"/>
    <col min="6" max="6" width="39.28515625" customWidth="1"/>
    <col min="7" max="7" width="24.5703125" customWidth="1"/>
    <col min="8" max="8" width="21.5703125" customWidth="1"/>
    <col min="9" max="9" width="11.140625" customWidth="1"/>
    <col min="10" max="10" width="25.42578125" customWidth="1"/>
    <col min="11" max="11" width="20.5703125" customWidth="1"/>
  </cols>
  <sheetData>
    <row r="1" spans="1:11" ht="18.75">
      <c r="A1" s="652" t="s">
        <v>562</v>
      </c>
      <c r="B1" s="652"/>
      <c r="C1" s="652"/>
      <c r="D1" s="652"/>
      <c r="E1" s="652"/>
      <c r="F1" s="652"/>
      <c r="G1" s="652"/>
      <c r="H1" s="652"/>
      <c r="I1" s="652"/>
      <c r="J1" s="652"/>
      <c r="K1" s="652"/>
    </row>
    <row r="3" spans="1:11" ht="16.5" thickBot="1">
      <c r="A3" s="243" t="s">
        <v>707</v>
      </c>
    </row>
    <row r="4" spans="1:11" ht="15.75" thickTop="1">
      <c r="A4" s="650" t="s">
        <v>563</v>
      </c>
      <c r="B4" s="648" t="s">
        <v>564</v>
      </c>
      <c r="C4" s="648" t="s">
        <v>565</v>
      </c>
      <c r="D4" s="648" t="s">
        <v>566</v>
      </c>
      <c r="E4" s="648"/>
      <c r="F4" s="648"/>
      <c r="G4" s="648"/>
      <c r="H4" s="648"/>
      <c r="I4" s="648"/>
      <c r="J4" s="648"/>
      <c r="K4" s="697"/>
    </row>
    <row r="5" spans="1:11" ht="90.75" customHeight="1" thickBot="1">
      <c r="A5" s="695"/>
      <c r="B5" s="696"/>
      <c r="C5" s="696"/>
      <c r="D5" s="273" t="s">
        <v>567</v>
      </c>
      <c r="E5" s="273" t="s">
        <v>568</v>
      </c>
      <c r="F5" s="273" t="s">
        <v>569</v>
      </c>
      <c r="G5" s="273" t="s">
        <v>570</v>
      </c>
      <c r="H5" s="273" t="s">
        <v>571</v>
      </c>
      <c r="I5" s="273" t="s">
        <v>572</v>
      </c>
      <c r="J5" s="273" t="s">
        <v>573</v>
      </c>
      <c r="K5" s="274" t="s">
        <v>574</v>
      </c>
    </row>
    <row r="6" spans="1:11" ht="15" customHeight="1" thickTop="1">
      <c r="A6" s="275" t="s">
        <v>575</v>
      </c>
      <c r="B6" s="270"/>
      <c r="C6" s="271"/>
      <c r="D6" s="271"/>
      <c r="E6" s="271"/>
      <c r="F6" s="271"/>
      <c r="G6" s="271"/>
      <c r="H6" s="271"/>
      <c r="I6" s="271"/>
      <c r="J6" s="271"/>
      <c r="K6" s="272"/>
    </row>
    <row r="7" spans="1:11" ht="15" customHeight="1">
      <c r="A7" s="276" t="s">
        <v>576</v>
      </c>
      <c r="B7" s="268"/>
      <c r="C7" s="264"/>
      <c r="D7" s="264"/>
      <c r="E7" s="264"/>
      <c r="F7" s="264"/>
      <c r="G7" s="264"/>
      <c r="H7" s="264"/>
      <c r="I7" s="264"/>
      <c r="J7" s="264"/>
      <c r="K7" s="265"/>
    </row>
    <row r="8" spans="1:11" ht="15" customHeight="1">
      <c r="A8" s="276" t="s">
        <v>577</v>
      </c>
      <c r="B8" s="268"/>
      <c r="C8" s="264"/>
      <c r="D8" s="264"/>
      <c r="E8" s="264"/>
      <c r="F8" s="264"/>
      <c r="G8" s="264"/>
      <c r="H8" s="264"/>
      <c r="I8" s="264"/>
      <c r="J8" s="264"/>
      <c r="K8" s="265"/>
    </row>
    <row r="9" spans="1:11" ht="15" customHeight="1">
      <c r="A9" s="276" t="s">
        <v>578</v>
      </c>
      <c r="B9" s="268"/>
      <c r="C9" s="264"/>
      <c r="D9" s="264"/>
      <c r="E9" s="264"/>
      <c r="F9" s="264"/>
      <c r="G9" s="264"/>
      <c r="H9" s="264"/>
      <c r="I9" s="264"/>
      <c r="J9" s="264"/>
      <c r="K9" s="265"/>
    </row>
    <row r="10" spans="1:11" ht="15" customHeight="1">
      <c r="A10" s="276" t="s">
        <v>579</v>
      </c>
      <c r="B10" s="268"/>
      <c r="C10" s="264"/>
      <c r="D10" s="264"/>
      <c r="E10" s="264"/>
      <c r="F10" s="264"/>
      <c r="G10" s="264"/>
      <c r="H10" s="264"/>
      <c r="I10" s="264"/>
      <c r="J10" s="264"/>
      <c r="K10" s="265"/>
    </row>
    <row r="11" spans="1:11" ht="15" customHeight="1">
      <c r="A11" s="276" t="s">
        <v>580</v>
      </c>
      <c r="B11" s="268"/>
      <c r="C11" s="264"/>
      <c r="D11" s="264"/>
      <c r="E11" s="264"/>
      <c r="F11" s="264"/>
      <c r="G11" s="264"/>
      <c r="H11" s="264"/>
      <c r="I11" s="264"/>
      <c r="J11" s="264"/>
      <c r="K11" s="265"/>
    </row>
    <row r="12" spans="1:11" ht="15" customHeight="1">
      <c r="A12" s="276" t="s">
        <v>581</v>
      </c>
      <c r="B12" s="268"/>
      <c r="C12" s="264"/>
      <c r="D12" s="264"/>
      <c r="E12" s="264"/>
      <c r="F12" s="264"/>
      <c r="G12" s="264"/>
      <c r="H12" s="264"/>
      <c r="I12" s="264"/>
      <c r="J12" s="264"/>
      <c r="K12" s="265"/>
    </row>
    <row r="13" spans="1:11" ht="15" customHeight="1">
      <c r="A13" s="276" t="s">
        <v>582</v>
      </c>
      <c r="B13" s="268"/>
      <c r="C13" s="264"/>
      <c r="D13" s="264"/>
      <c r="E13" s="264"/>
      <c r="F13" s="264"/>
      <c r="G13" s="264"/>
      <c r="H13" s="264"/>
      <c r="I13" s="264"/>
      <c r="J13" s="264"/>
      <c r="K13" s="265"/>
    </row>
    <row r="14" spans="1:11" ht="15" customHeight="1">
      <c r="A14" s="276" t="s">
        <v>583</v>
      </c>
      <c r="B14" s="268"/>
      <c r="C14" s="264"/>
      <c r="D14" s="264"/>
      <c r="E14" s="264"/>
      <c r="F14" s="264"/>
      <c r="G14" s="264"/>
      <c r="H14" s="264"/>
      <c r="I14" s="264"/>
      <c r="J14" s="264"/>
      <c r="K14" s="265"/>
    </row>
    <row r="15" spans="1:11" ht="15" customHeight="1">
      <c r="A15" s="276" t="s">
        <v>584</v>
      </c>
      <c r="B15" s="268"/>
      <c r="C15" s="264"/>
      <c r="D15" s="264"/>
      <c r="E15" s="264"/>
      <c r="F15" s="264"/>
      <c r="G15" s="264"/>
      <c r="H15" s="264"/>
      <c r="I15" s="264"/>
      <c r="J15" s="264"/>
      <c r="K15" s="265"/>
    </row>
    <row r="16" spans="1:11" ht="15" customHeight="1">
      <c r="A16" s="276" t="s">
        <v>585</v>
      </c>
      <c r="B16" s="268"/>
      <c r="C16" s="264"/>
      <c r="D16" s="264"/>
      <c r="E16" s="264"/>
      <c r="F16" s="264"/>
      <c r="G16" s="264"/>
      <c r="H16" s="264"/>
      <c r="I16" s="264"/>
      <c r="J16" s="264"/>
      <c r="K16" s="265"/>
    </row>
    <row r="17" spans="1:11" ht="30.75" customHeight="1">
      <c r="A17" s="276" t="s">
        <v>586</v>
      </c>
      <c r="B17" s="268"/>
      <c r="C17" s="264"/>
      <c r="D17" s="264"/>
      <c r="E17" s="264"/>
      <c r="F17" s="264"/>
      <c r="G17" s="264"/>
      <c r="H17" s="264"/>
      <c r="I17" s="264"/>
      <c r="J17" s="264"/>
      <c r="K17" s="265"/>
    </row>
    <row r="18" spans="1:11" ht="40.5" customHeight="1">
      <c r="A18" s="276" t="s">
        <v>587</v>
      </c>
      <c r="B18" s="268"/>
      <c r="C18" s="264"/>
      <c r="D18" s="264"/>
      <c r="E18" s="264"/>
      <c r="F18" s="264"/>
      <c r="G18" s="264"/>
      <c r="H18" s="264"/>
      <c r="I18" s="264"/>
      <c r="J18" s="264"/>
      <c r="K18" s="265"/>
    </row>
    <row r="19" spans="1:11" ht="39" customHeight="1">
      <c r="A19" s="276" t="s">
        <v>588</v>
      </c>
      <c r="B19" s="268"/>
      <c r="C19" s="264"/>
      <c r="D19" s="264"/>
      <c r="E19" s="264"/>
      <c r="F19" s="264"/>
      <c r="G19" s="264"/>
      <c r="H19" s="264"/>
      <c r="I19" s="264"/>
      <c r="J19" s="264"/>
      <c r="K19" s="265"/>
    </row>
    <row r="20" spans="1:11" ht="45" customHeight="1">
      <c r="A20" s="276" t="s">
        <v>589</v>
      </c>
      <c r="B20" s="268"/>
      <c r="C20" s="264"/>
      <c r="D20" s="264"/>
      <c r="E20" s="264"/>
      <c r="F20" s="264"/>
      <c r="G20" s="264"/>
      <c r="H20" s="264"/>
      <c r="I20" s="264"/>
      <c r="J20" s="264"/>
      <c r="K20" s="265"/>
    </row>
    <row r="21" spans="1:11" ht="38.25" customHeight="1">
      <c r="A21" s="276" t="s">
        <v>590</v>
      </c>
      <c r="B21" s="268"/>
      <c r="C21" s="264"/>
      <c r="D21" s="264"/>
      <c r="E21" s="264"/>
      <c r="F21" s="264"/>
      <c r="G21" s="264"/>
      <c r="H21" s="264"/>
      <c r="I21" s="264"/>
      <c r="J21" s="264"/>
      <c r="K21" s="265"/>
    </row>
    <row r="22" spans="1:11" ht="30.75" customHeight="1">
      <c r="A22" s="276" t="s">
        <v>591</v>
      </c>
      <c r="B22" s="268"/>
      <c r="C22" s="264"/>
      <c r="D22" s="264"/>
      <c r="E22" s="264"/>
      <c r="F22" s="264"/>
      <c r="G22" s="264"/>
      <c r="H22" s="264"/>
      <c r="I22" s="264"/>
      <c r="J22" s="264"/>
      <c r="K22" s="265"/>
    </row>
    <row r="23" spans="1:11" ht="24.75" customHeight="1">
      <c r="A23" s="276" t="s">
        <v>592</v>
      </c>
      <c r="B23" s="268"/>
      <c r="C23" s="264"/>
      <c r="D23" s="264"/>
      <c r="E23" s="264"/>
      <c r="F23" s="264"/>
      <c r="G23" s="264"/>
      <c r="H23" s="264"/>
      <c r="I23" s="264"/>
      <c r="J23" s="264"/>
      <c r="K23" s="265"/>
    </row>
    <row r="24" spans="1:11" ht="29.25" customHeight="1">
      <c r="A24" s="276" t="s">
        <v>600</v>
      </c>
      <c r="B24" s="268"/>
      <c r="C24" s="264"/>
      <c r="D24" s="264"/>
      <c r="E24" s="264"/>
      <c r="F24" s="264"/>
      <c r="G24" s="264"/>
      <c r="H24" s="264"/>
      <c r="I24" s="264"/>
      <c r="J24" s="264"/>
      <c r="K24" s="265"/>
    </row>
    <row r="25" spans="1:11" ht="27" customHeight="1">
      <c r="A25" s="276" t="s">
        <v>593</v>
      </c>
      <c r="B25" s="268"/>
      <c r="C25" s="264"/>
      <c r="D25" s="264"/>
      <c r="E25" s="264"/>
      <c r="F25" s="264"/>
      <c r="G25" s="264"/>
      <c r="H25" s="264"/>
      <c r="I25" s="264"/>
      <c r="J25" s="264"/>
      <c r="K25" s="265"/>
    </row>
    <row r="26" spans="1:11" ht="25.5" customHeight="1">
      <c r="A26" s="276" t="s">
        <v>594</v>
      </c>
      <c r="B26" s="268"/>
      <c r="C26" s="264"/>
      <c r="D26" s="264"/>
      <c r="E26" s="264"/>
      <c r="F26" s="264"/>
      <c r="G26" s="264"/>
      <c r="H26" s="264"/>
      <c r="I26" s="264"/>
      <c r="J26" s="264"/>
      <c r="K26" s="265"/>
    </row>
    <row r="27" spans="1:11" ht="38.25" customHeight="1">
      <c r="A27" s="276" t="s">
        <v>595</v>
      </c>
      <c r="B27" s="268"/>
      <c r="C27" s="264"/>
      <c r="D27" s="264"/>
      <c r="E27" s="264"/>
      <c r="F27" s="264"/>
      <c r="G27" s="264"/>
      <c r="H27" s="264"/>
      <c r="I27" s="264"/>
      <c r="J27" s="264"/>
      <c r="K27" s="265"/>
    </row>
    <row r="28" spans="1:11" ht="33" customHeight="1">
      <c r="A28" s="276" t="s">
        <v>596</v>
      </c>
      <c r="B28" s="268"/>
      <c r="C28" s="264"/>
      <c r="D28" s="264"/>
      <c r="E28" s="264"/>
      <c r="F28" s="264"/>
      <c r="G28" s="264"/>
      <c r="H28" s="264"/>
      <c r="I28" s="264"/>
      <c r="J28" s="264"/>
      <c r="K28" s="265"/>
    </row>
    <row r="29" spans="1:11" ht="27" customHeight="1">
      <c r="A29" s="276" t="s">
        <v>597</v>
      </c>
      <c r="B29" s="268"/>
      <c r="C29" s="264"/>
      <c r="D29" s="264"/>
      <c r="E29" s="264"/>
      <c r="F29" s="264"/>
      <c r="G29" s="264"/>
      <c r="H29" s="264"/>
      <c r="I29" s="264"/>
      <c r="J29" s="264"/>
      <c r="K29" s="265"/>
    </row>
    <row r="30" spans="1:11" ht="38.25" customHeight="1">
      <c r="A30" s="276" t="s">
        <v>598</v>
      </c>
      <c r="B30" s="268"/>
      <c r="C30" s="264"/>
      <c r="D30" s="264"/>
      <c r="E30" s="264"/>
      <c r="F30" s="264"/>
      <c r="G30" s="264"/>
      <c r="H30" s="264"/>
      <c r="I30" s="264"/>
      <c r="J30" s="264"/>
      <c r="K30" s="265"/>
    </row>
    <row r="31" spans="1:11" ht="42.75" customHeight="1" thickBot="1">
      <c r="A31" s="277" t="s">
        <v>599</v>
      </c>
      <c r="B31" s="269"/>
      <c r="C31" s="266"/>
      <c r="D31" s="266"/>
      <c r="E31" s="266"/>
      <c r="F31" s="266"/>
      <c r="G31" s="266"/>
      <c r="H31" s="266"/>
      <c r="I31" s="266"/>
      <c r="J31" s="266"/>
      <c r="K31" s="267"/>
    </row>
    <row r="32" spans="1:11" ht="15.75" thickTop="1"/>
  </sheetData>
  <mergeCells count="5">
    <mergeCell ref="A4:A5"/>
    <mergeCell ref="B4:B5"/>
    <mergeCell ref="C4:C5"/>
    <mergeCell ref="D4:K4"/>
    <mergeCell ref="A1:K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G40"/>
  <sheetViews>
    <sheetView showGridLines="0" workbookViewId="0">
      <selection activeCell="K22" sqref="K22"/>
    </sheetView>
  </sheetViews>
  <sheetFormatPr defaultRowHeight="15"/>
  <cols>
    <col min="1" max="1" width="23" customWidth="1"/>
    <col min="2" max="2" width="23.85546875" customWidth="1"/>
    <col min="3" max="3" width="19.85546875" customWidth="1"/>
    <col min="4" max="4" width="21" customWidth="1"/>
    <col min="5" max="5" width="25.42578125" customWidth="1"/>
    <col min="6" max="6" width="24.28515625" customWidth="1"/>
  </cols>
  <sheetData>
    <row r="1" spans="1:7" ht="18.75">
      <c r="B1" s="245" t="s">
        <v>560</v>
      </c>
    </row>
    <row r="3" spans="1:7" ht="16.5" thickBot="1">
      <c r="A3" s="243" t="s">
        <v>491</v>
      </c>
    </row>
    <row r="4" spans="1:7" ht="46.5" thickTop="1" thickBot="1">
      <c r="A4" s="297"/>
      <c r="B4" s="323" t="s">
        <v>492</v>
      </c>
      <c r="C4" s="324" t="s">
        <v>496</v>
      </c>
      <c r="D4" s="324" t="s">
        <v>493</v>
      </c>
      <c r="E4" s="324" t="s">
        <v>497</v>
      </c>
      <c r="F4" s="325" t="s">
        <v>498</v>
      </c>
    </row>
    <row r="5" spans="1:7" ht="15.75" thickTop="1">
      <c r="A5" s="298" t="s">
        <v>494</v>
      </c>
      <c r="B5" s="338">
        <v>13</v>
      </c>
      <c r="C5" s="339">
        <v>3</v>
      </c>
      <c r="D5" s="339">
        <v>44</v>
      </c>
      <c r="E5" s="339">
        <v>9</v>
      </c>
      <c r="F5" s="340">
        <v>0</v>
      </c>
    </row>
    <row r="6" spans="1:7" ht="15.75" thickBot="1">
      <c r="A6" s="299" t="s">
        <v>495</v>
      </c>
      <c r="B6" s="341">
        <v>13</v>
      </c>
      <c r="C6" s="342">
        <v>3</v>
      </c>
      <c r="D6" s="342">
        <v>44</v>
      </c>
      <c r="E6" s="342">
        <v>9</v>
      </c>
      <c r="F6" s="343">
        <v>0</v>
      </c>
    </row>
    <row r="7" spans="1:7" ht="15.75" thickTop="1"/>
    <row r="8" spans="1:7" ht="16.5" thickBot="1">
      <c r="A8" s="243" t="s">
        <v>513</v>
      </c>
    </row>
    <row r="9" spans="1:7" ht="16.5" thickTop="1" thickBot="1">
      <c r="A9" s="724"/>
      <c r="B9" s="724"/>
      <c r="C9" s="724"/>
      <c r="D9" s="725"/>
      <c r="E9" s="296" t="s">
        <v>499</v>
      </c>
    </row>
    <row r="10" spans="1:7" ht="28.5" customHeight="1" thickTop="1">
      <c r="A10" s="715" t="s">
        <v>500</v>
      </c>
      <c r="B10" s="716"/>
      <c r="C10" s="716"/>
      <c r="D10" s="717"/>
      <c r="E10" s="344">
        <v>0</v>
      </c>
    </row>
    <row r="11" spans="1:7" ht="21" customHeight="1">
      <c r="A11" s="718" t="s">
        <v>501</v>
      </c>
      <c r="B11" s="719"/>
      <c r="C11" s="719"/>
      <c r="D11" s="720"/>
      <c r="E11" s="345">
        <v>0</v>
      </c>
    </row>
    <row r="12" spans="1:7" ht="24" customHeight="1" thickBot="1">
      <c r="A12" s="721" t="s">
        <v>502</v>
      </c>
      <c r="B12" s="722"/>
      <c r="C12" s="722"/>
      <c r="D12" s="723"/>
      <c r="E12" s="346">
        <v>0</v>
      </c>
    </row>
    <row r="13" spans="1:7" ht="15.75" thickTop="1"/>
    <row r="14" spans="1:7" ht="16.5" thickBot="1">
      <c r="A14" s="243" t="s">
        <v>514</v>
      </c>
    </row>
    <row r="15" spans="1:7" ht="29.25" customHeight="1" thickTop="1" thickBot="1">
      <c r="A15" s="726" t="s">
        <v>503</v>
      </c>
      <c r="B15" s="727"/>
      <c r="C15" s="260" t="s">
        <v>504</v>
      </c>
      <c r="D15" s="259"/>
      <c r="G15" s="244"/>
    </row>
    <row r="16" spans="1:7" ht="15.95" customHeight="1" thickTop="1">
      <c r="A16" s="713" t="s">
        <v>505</v>
      </c>
      <c r="B16" s="714"/>
      <c r="C16" s="347">
        <v>0</v>
      </c>
      <c r="D16" s="258"/>
    </row>
    <row r="17" spans="1:4" ht="15.95" customHeight="1">
      <c r="A17" s="707" t="s">
        <v>506</v>
      </c>
      <c r="B17" s="708"/>
      <c r="C17" s="348">
        <v>0</v>
      </c>
      <c r="D17" s="258"/>
    </row>
    <row r="18" spans="1:4" ht="15.95" customHeight="1">
      <c r="A18" s="707" t="s">
        <v>507</v>
      </c>
      <c r="B18" s="708"/>
      <c r="C18" s="348">
        <v>1</v>
      </c>
      <c r="D18" s="258"/>
    </row>
    <row r="19" spans="1:4" ht="15.95" customHeight="1">
      <c r="A19" s="707" t="s">
        <v>508</v>
      </c>
      <c r="B19" s="708"/>
      <c r="C19" s="348">
        <v>2</v>
      </c>
      <c r="D19" s="258"/>
    </row>
    <row r="20" spans="1:4" ht="15.95" customHeight="1">
      <c r="A20" s="707" t="s">
        <v>509</v>
      </c>
      <c r="B20" s="708"/>
      <c r="C20" s="348">
        <v>0</v>
      </c>
      <c r="D20" s="258"/>
    </row>
    <row r="21" spans="1:4" ht="37.5" customHeight="1">
      <c r="A21" s="707" t="s">
        <v>510</v>
      </c>
      <c r="B21" s="708"/>
      <c r="C21" s="348">
        <v>0</v>
      </c>
      <c r="D21" s="258"/>
    </row>
    <row r="22" spans="1:4" ht="15.95" customHeight="1">
      <c r="A22" s="707" t="s">
        <v>511</v>
      </c>
      <c r="B22" s="708"/>
      <c r="C22" s="348">
        <v>8</v>
      </c>
      <c r="D22" s="258"/>
    </row>
    <row r="23" spans="1:4" ht="62.25" customHeight="1">
      <c r="A23" s="707" t="s">
        <v>512</v>
      </c>
      <c r="B23" s="708"/>
      <c r="C23" s="348">
        <v>1</v>
      </c>
      <c r="D23" s="258"/>
    </row>
    <row r="24" spans="1:4" ht="90.75" customHeight="1">
      <c r="A24" s="709" t="s">
        <v>561</v>
      </c>
      <c r="B24" s="710"/>
      <c r="C24" s="349">
        <v>0</v>
      </c>
      <c r="D24" s="154"/>
    </row>
    <row r="25" spans="1:4" ht="15.95" customHeight="1" thickBot="1">
      <c r="A25" s="711" t="s">
        <v>147</v>
      </c>
      <c r="B25" s="712"/>
      <c r="C25" s="343" t="s">
        <v>635</v>
      </c>
      <c r="D25" s="258"/>
    </row>
    <row r="26" spans="1:4" ht="15.75" thickTop="1"/>
    <row r="27" spans="1:4" ht="16.5" thickBot="1">
      <c r="A27" s="243" t="s">
        <v>529</v>
      </c>
    </row>
    <row r="28" spans="1:4" ht="16.5" thickTop="1" thickBot="1">
      <c r="A28" s="261"/>
      <c r="D28" s="262" t="s">
        <v>494</v>
      </c>
    </row>
    <row r="29" spans="1:4" ht="15.95" customHeight="1" thickTop="1">
      <c r="A29" s="704" t="s">
        <v>515</v>
      </c>
      <c r="B29" s="705"/>
      <c r="C29" s="706"/>
      <c r="D29" s="350">
        <v>2</v>
      </c>
    </row>
    <row r="30" spans="1:4">
      <c r="A30" s="701" t="s">
        <v>516</v>
      </c>
      <c r="B30" s="702"/>
      <c r="C30" s="703"/>
      <c r="D30" s="351">
        <v>0</v>
      </c>
    </row>
    <row r="31" spans="1:4" ht="39" customHeight="1">
      <c r="A31" s="701" t="s">
        <v>517</v>
      </c>
      <c r="B31" s="702"/>
      <c r="C31" s="703"/>
      <c r="D31" s="351">
        <v>0</v>
      </c>
    </row>
    <row r="32" spans="1:4" ht="15.95" customHeight="1">
      <c r="A32" s="701" t="s">
        <v>518</v>
      </c>
      <c r="B32" s="702"/>
      <c r="C32" s="703"/>
      <c r="D32" s="351">
        <v>1</v>
      </c>
    </row>
    <row r="33" spans="1:4" ht="55.5" customHeight="1">
      <c r="A33" s="701" t="s">
        <v>519</v>
      </c>
      <c r="B33" s="702"/>
      <c r="C33" s="703"/>
      <c r="D33" s="351">
        <v>1</v>
      </c>
    </row>
    <row r="34" spans="1:4" ht="15.95" customHeight="1">
      <c r="A34" s="701" t="s">
        <v>520</v>
      </c>
      <c r="B34" s="702"/>
      <c r="C34" s="703"/>
      <c r="D34" s="351">
        <v>0</v>
      </c>
    </row>
    <row r="35" spans="1:4" ht="33.75" customHeight="1">
      <c r="A35" s="701" t="s">
        <v>521</v>
      </c>
      <c r="B35" s="702"/>
      <c r="C35" s="703"/>
      <c r="D35" s="351">
        <v>0</v>
      </c>
    </row>
    <row r="36" spans="1:4" ht="36" customHeight="1">
      <c r="A36" s="701" t="s">
        <v>522</v>
      </c>
      <c r="B36" s="702"/>
      <c r="C36" s="703"/>
      <c r="D36" s="351">
        <v>0</v>
      </c>
    </row>
    <row r="37" spans="1:4" ht="27.75" customHeight="1">
      <c r="A37" s="701" t="s">
        <v>523</v>
      </c>
      <c r="B37" s="702"/>
      <c r="C37" s="703"/>
      <c r="D37" s="351">
        <v>0</v>
      </c>
    </row>
    <row r="38" spans="1:4" ht="15.95" customHeight="1">
      <c r="A38" s="701" t="s">
        <v>524</v>
      </c>
      <c r="B38" s="702"/>
      <c r="C38" s="703"/>
      <c r="D38" s="351">
        <v>1</v>
      </c>
    </row>
    <row r="39" spans="1:4" ht="15.95" customHeight="1" thickBot="1">
      <c r="A39" s="698" t="s">
        <v>147</v>
      </c>
      <c r="B39" s="699"/>
      <c r="C39" s="700"/>
      <c r="D39" s="352" t="s">
        <v>635</v>
      </c>
    </row>
    <row r="40" spans="1:4" ht="15.75" thickTop="1"/>
  </sheetData>
  <mergeCells count="26">
    <mergeCell ref="A10:D10"/>
    <mergeCell ref="A11:D11"/>
    <mergeCell ref="A12:D12"/>
    <mergeCell ref="A9:D9"/>
    <mergeCell ref="A15:B15"/>
    <mergeCell ref="A16:B16"/>
    <mergeCell ref="A17:B17"/>
    <mergeCell ref="A19:B19"/>
    <mergeCell ref="A20:B20"/>
    <mergeCell ref="A18:B18"/>
    <mergeCell ref="A21:B21"/>
    <mergeCell ref="A22:B22"/>
    <mergeCell ref="A23:B23"/>
    <mergeCell ref="A24:B24"/>
    <mergeCell ref="A25:B25"/>
    <mergeCell ref="A29:C29"/>
    <mergeCell ref="A30:C30"/>
    <mergeCell ref="A31:C31"/>
    <mergeCell ref="A32:C32"/>
    <mergeCell ref="A33:C33"/>
    <mergeCell ref="A39:C39"/>
    <mergeCell ref="A34:C34"/>
    <mergeCell ref="A35:C35"/>
    <mergeCell ref="A36:C36"/>
    <mergeCell ref="A37:C37"/>
    <mergeCell ref="A38:C3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Button 1">
              <controlPr defaultSize="0" print="0" autoFill="0" autoPict="0" macro="[0]!tabela22c">
                <anchor moveWithCells="1" sizeWithCells="1">
                  <from>
                    <xdr:col>3</xdr:col>
                    <xdr:colOff>542925</xdr:colOff>
                    <xdr:row>13</xdr:row>
                    <xdr:rowOff>200025</xdr:rowOff>
                  </from>
                  <to>
                    <xdr:col>5</xdr:col>
                    <xdr:colOff>781050</xdr:colOff>
                    <xdr:row>15</xdr:row>
                    <xdr:rowOff>85725</xdr:rowOff>
                  </to>
                </anchor>
              </controlPr>
            </control>
          </mc:Choice>
        </mc:AlternateContent>
        <mc:AlternateContent xmlns:mc="http://schemas.openxmlformats.org/markup-compatibility/2006">
          <mc:Choice Requires="x14">
            <control shapeId="82946" r:id="rId5" name="Button 2">
              <controlPr defaultSize="0" print="0" autoFill="0" autoPict="0" macro="[0]!tabela22d">
                <anchor moveWithCells="1" sizeWithCells="1">
                  <from>
                    <xdr:col>4</xdr:col>
                    <xdr:colOff>447675</xdr:colOff>
                    <xdr:row>27</xdr:row>
                    <xdr:rowOff>28575</xdr:rowOff>
                  </from>
                  <to>
                    <xdr:col>6</xdr:col>
                    <xdr:colOff>466725</xdr:colOff>
                    <xdr:row>29</xdr:row>
                    <xdr:rowOff>85725</xdr:rowOff>
                  </to>
                </anchor>
              </controlPr>
            </control>
          </mc:Choice>
        </mc:AlternateContent>
        <mc:AlternateContent xmlns:mc="http://schemas.openxmlformats.org/markup-compatibility/2006">
          <mc:Choice Requires="x14">
            <control shapeId="82947" r:id="rId6" name="Button 3">
              <controlPr defaultSize="0" print="0" autoFill="0" autoPict="0" macro="[5]!tabela22c">
                <anchor moveWithCells="1" sizeWithCells="1">
                  <from>
                    <xdr:col>3</xdr:col>
                    <xdr:colOff>542925</xdr:colOff>
                    <xdr:row>13</xdr:row>
                    <xdr:rowOff>200025</xdr:rowOff>
                  </from>
                  <to>
                    <xdr:col>5</xdr:col>
                    <xdr:colOff>781050</xdr:colOff>
                    <xdr:row>15</xdr:row>
                    <xdr:rowOff>85725</xdr:rowOff>
                  </to>
                </anchor>
              </controlPr>
            </control>
          </mc:Choice>
        </mc:AlternateContent>
        <mc:AlternateContent xmlns:mc="http://schemas.openxmlformats.org/markup-compatibility/2006">
          <mc:Choice Requires="x14">
            <control shapeId="82948" r:id="rId7" name="Button 4">
              <controlPr defaultSize="0" print="0" autoFill="0" autoPict="0" macro="[5]!tabela22d">
                <anchor moveWithCells="1" sizeWithCells="1">
                  <from>
                    <xdr:col>4</xdr:col>
                    <xdr:colOff>447675</xdr:colOff>
                    <xdr:row>27</xdr:row>
                    <xdr:rowOff>28575</xdr:rowOff>
                  </from>
                  <to>
                    <xdr:col>6</xdr:col>
                    <xdr:colOff>466725</xdr:colOff>
                    <xdr:row>29</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18"/>
  <sheetViews>
    <sheetView showGridLines="0" workbookViewId="0">
      <selection activeCell="O11" sqref="O11"/>
    </sheetView>
  </sheetViews>
  <sheetFormatPr defaultRowHeight="15"/>
  <cols>
    <col min="1" max="1" width="20.5703125" customWidth="1"/>
    <col min="2" max="2" width="24.7109375" customWidth="1"/>
    <col min="3" max="3" width="26.42578125" customWidth="1"/>
    <col min="4" max="4" width="22.7109375" customWidth="1"/>
    <col min="5" max="5" width="31" customWidth="1"/>
    <col min="6" max="6" width="18.28515625" customWidth="1"/>
    <col min="7" max="7" width="13.42578125" customWidth="1"/>
    <col min="8" max="8" width="24.140625" customWidth="1"/>
  </cols>
  <sheetData>
    <row r="1" spans="1:8" ht="18.75">
      <c r="A1" s="652" t="s">
        <v>525</v>
      </c>
      <c r="B1" s="652"/>
      <c r="C1" s="652"/>
      <c r="D1" s="652"/>
      <c r="E1" s="652"/>
      <c r="F1" s="652"/>
      <c r="G1" s="652"/>
      <c r="H1" s="652"/>
    </row>
    <row r="3" spans="1:8" ht="17.25" customHeight="1" thickBot="1">
      <c r="A3" s="243" t="s">
        <v>603</v>
      </c>
    </row>
    <row r="4" spans="1:8" ht="60" customHeight="1" thickTop="1">
      <c r="A4" s="682" t="s">
        <v>526</v>
      </c>
      <c r="B4" s="684" t="s">
        <v>527</v>
      </c>
      <c r="C4" s="684" t="s">
        <v>528</v>
      </c>
      <c r="D4" s="684" t="s">
        <v>535</v>
      </c>
      <c r="E4" s="684"/>
      <c r="F4" s="684" t="s">
        <v>553</v>
      </c>
      <c r="G4" s="684"/>
      <c r="H4" s="730" t="s">
        <v>199</v>
      </c>
    </row>
    <row r="5" spans="1:8" ht="81" customHeight="1">
      <c r="A5" s="683"/>
      <c r="B5" s="685"/>
      <c r="C5" s="685"/>
      <c r="D5" s="401" t="s">
        <v>554</v>
      </c>
      <c r="E5" s="401" t="s">
        <v>555</v>
      </c>
      <c r="F5" s="401" t="s">
        <v>224</v>
      </c>
      <c r="G5" s="401" t="s">
        <v>225</v>
      </c>
      <c r="H5" s="731"/>
    </row>
    <row r="6" spans="1:8" ht="15.75" thickBot="1">
      <c r="A6" s="252">
        <v>1</v>
      </c>
      <c r="B6" s="253">
        <v>4</v>
      </c>
      <c r="C6" s="253">
        <v>2</v>
      </c>
      <c r="D6" s="254">
        <v>0</v>
      </c>
      <c r="E6" s="254">
        <v>0</v>
      </c>
      <c r="F6" s="253">
        <v>0</v>
      </c>
      <c r="G6" s="253">
        <v>0</v>
      </c>
      <c r="H6" s="301">
        <f>SUM(F6:G6)</f>
        <v>0</v>
      </c>
    </row>
    <row r="7" spans="1:8" ht="15.75" thickTop="1"/>
    <row r="8" spans="1:8" ht="16.5" customHeight="1" thickBot="1">
      <c r="A8" s="243" t="s">
        <v>604</v>
      </c>
    </row>
    <row r="9" spans="1:8" ht="15.75" thickTop="1">
      <c r="A9" s="732" t="s">
        <v>539</v>
      </c>
      <c r="B9" s="734" t="s">
        <v>100</v>
      </c>
      <c r="C9" s="734" t="s">
        <v>556</v>
      </c>
      <c r="D9" s="734" t="s">
        <v>557</v>
      </c>
      <c r="E9" s="734" t="s">
        <v>558</v>
      </c>
      <c r="F9" s="730" t="s">
        <v>559</v>
      </c>
    </row>
    <row r="10" spans="1:8" ht="15.75" thickBot="1">
      <c r="A10" s="733"/>
      <c r="B10" s="735"/>
      <c r="C10" s="735"/>
      <c r="D10" s="735"/>
      <c r="E10" s="735"/>
      <c r="F10" s="736"/>
    </row>
    <row r="11" spans="1:8" ht="363" thickTop="1">
      <c r="A11" s="410" t="s">
        <v>29</v>
      </c>
      <c r="B11" s="411" t="s">
        <v>702</v>
      </c>
      <c r="C11" s="412" t="s">
        <v>687</v>
      </c>
      <c r="D11" s="413" t="s">
        <v>703</v>
      </c>
      <c r="E11" s="412" t="s">
        <v>704</v>
      </c>
      <c r="F11" s="414" t="s">
        <v>687</v>
      </c>
    </row>
    <row r="12" spans="1:8" ht="363" thickBot="1">
      <c r="A12" s="252" t="s">
        <v>30</v>
      </c>
      <c r="B12" s="415" t="s">
        <v>705</v>
      </c>
      <c r="C12" s="416" t="s">
        <v>687</v>
      </c>
      <c r="D12" s="417" t="s">
        <v>706</v>
      </c>
      <c r="E12" s="416" t="s">
        <v>704</v>
      </c>
      <c r="F12" s="416" t="s">
        <v>687</v>
      </c>
    </row>
    <row r="13" spans="1:8" ht="15.6" customHeight="1" thickTop="1"/>
    <row r="15" spans="1:8" ht="16.5" thickBot="1">
      <c r="A15" s="728" t="s">
        <v>605</v>
      </c>
      <c r="B15" s="729"/>
      <c r="C15" s="729"/>
      <c r="D15" s="729"/>
      <c r="E15" s="729"/>
      <c r="F15" s="729"/>
    </row>
    <row r="16" spans="1:8" ht="46.5" thickTop="1" thickBot="1">
      <c r="A16" s="404" t="s">
        <v>548</v>
      </c>
      <c r="B16" s="404" t="s">
        <v>549</v>
      </c>
      <c r="C16" s="404" t="s">
        <v>550</v>
      </c>
      <c r="D16" s="404" t="s">
        <v>551</v>
      </c>
      <c r="E16" s="404" t="s">
        <v>147</v>
      </c>
      <c r="F16" s="404" t="s">
        <v>552</v>
      </c>
    </row>
    <row r="17" spans="1:6" ht="16.5" thickTop="1" thickBot="1">
      <c r="A17" s="255">
        <v>0</v>
      </c>
      <c r="B17" s="256">
        <v>0</v>
      </c>
      <c r="C17" s="256">
        <v>0</v>
      </c>
      <c r="D17" s="263">
        <v>0</v>
      </c>
      <c r="E17" s="256">
        <v>0</v>
      </c>
      <c r="F17" s="257">
        <v>0</v>
      </c>
    </row>
    <row r="18" spans="1:6" ht="15.75" thickTop="1"/>
  </sheetData>
  <mergeCells count="14">
    <mergeCell ref="A15:F15"/>
    <mergeCell ref="H4:H5"/>
    <mergeCell ref="A1:H1"/>
    <mergeCell ref="F4:G4"/>
    <mergeCell ref="D4:E4"/>
    <mergeCell ref="A4:A5"/>
    <mergeCell ref="B4:B5"/>
    <mergeCell ref="C4:C5"/>
    <mergeCell ref="A9:A10"/>
    <mergeCell ref="B9:B10"/>
    <mergeCell ref="C9:C10"/>
    <mergeCell ref="D9:D10"/>
    <mergeCell ref="E9:E10"/>
    <mergeCell ref="F9:F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23"/>
  <sheetViews>
    <sheetView showGridLines="0" workbookViewId="0">
      <selection activeCell="J12" sqref="J12"/>
    </sheetView>
  </sheetViews>
  <sheetFormatPr defaultRowHeight="15"/>
  <cols>
    <col min="1" max="1" width="17.7109375" customWidth="1"/>
    <col min="2" max="2" width="25.140625" customWidth="1"/>
    <col min="3" max="3" width="40.28515625" customWidth="1"/>
    <col min="4" max="4" width="31.85546875" customWidth="1"/>
    <col min="5" max="5" width="28" customWidth="1"/>
    <col min="6" max="6" width="27.5703125" customWidth="1"/>
    <col min="7" max="7" width="30" customWidth="1"/>
    <col min="8" max="8" width="26.5703125" customWidth="1"/>
  </cols>
  <sheetData>
    <row r="1" spans="1:10" ht="34.5" customHeight="1">
      <c r="A1" s="529" t="s">
        <v>532</v>
      </c>
      <c r="B1" s="529"/>
      <c r="C1" s="529"/>
      <c r="D1" s="529"/>
      <c r="E1" s="529"/>
      <c r="F1" s="529"/>
      <c r="G1" s="529"/>
    </row>
    <row r="3" spans="1:10" ht="16.5" thickBot="1">
      <c r="A3" s="243" t="s">
        <v>533</v>
      </c>
    </row>
    <row r="4" spans="1:10" ht="33.75" customHeight="1" thickTop="1">
      <c r="A4" s="732" t="s">
        <v>534</v>
      </c>
      <c r="B4" s="740" t="s">
        <v>535</v>
      </c>
      <c r="C4" s="741"/>
      <c r="D4" s="740" t="s">
        <v>553</v>
      </c>
      <c r="E4" s="741"/>
      <c r="F4" s="738" t="s">
        <v>199</v>
      </c>
    </row>
    <row r="5" spans="1:10" ht="62.25" customHeight="1" thickBot="1">
      <c r="A5" s="742"/>
      <c r="B5" s="326" t="s">
        <v>536</v>
      </c>
      <c r="C5" s="326" t="s">
        <v>537</v>
      </c>
      <c r="D5" s="326" t="s">
        <v>224</v>
      </c>
      <c r="E5" s="326" t="s">
        <v>225</v>
      </c>
      <c r="F5" s="739"/>
    </row>
    <row r="6" spans="1:10" ht="16.5" thickTop="1" thickBot="1">
      <c r="A6" s="246">
        <v>8</v>
      </c>
      <c r="B6" s="247">
        <v>8</v>
      </c>
      <c r="C6" s="247">
        <v>0</v>
      </c>
      <c r="D6" s="247">
        <v>0</v>
      </c>
      <c r="E6" s="247">
        <v>0</v>
      </c>
      <c r="F6" s="300">
        <v>0</v>
      </c>
    </row>
    <row r="7" spans="1:10" ht="15.75" thickTop="1"/>
    <row r="8" spans="1:10" ht="16.5" thickBot="1">
      <c r="A8" s="243" t="s">
        <v>538</v>
      </c>
    </row>
    <row r="9" spans="1:10" ht="30.75" customHeight="1" thickTop="1">
      <c r="A9" s="732" t="s">
        <v>539</v>
      </c>
      <c r="B9" s="734" t="s">
        <v>100</v>
      </c>
      <c r="C9" s="734" t="s">
        <v>540</v>
      </c>
      <c r="D9" s="734" t="s">
        <v>541</v>
      </c>
      <c r="E9" s="745" t="s">
        <v>542</v>
      </c>
      <c r="F9" s="746"/>
      <c r="G9" s="747"/>
      <c r="H9" s="730" t="s">
        <v>543</v>
      </c>
    </row>
    <row r="10" spans="1:10" ht="126" customHeight="1">
      <c r="A10" s="743"/>
      <c r="B10" s="744"/>
      <c r="C10" s="744"/>
      <c r="D10" s="744"/>
      <c r="E10" s="333" t="s">
        <v>544</v>
      </c>
      <c r="F10" s="333" t="s">
        <v>545</v>
      </c>
      <c r="G10" s="333" t="s">
        <v>546</v>
      </c>
      <c r="H10" s="737"/>
    </row>
    <row r="11" spans="1:10" s="154" customFormat="1" ht="36">
      <c r="A11" s="186">
        <v>1</v>
      </c>
      <c r="B11" s="186" t="s">
        <v>636</v>
      </c>
      <c r="C11" s="186" t="s">
        <v>637</v>
      </c>
      <c r="D11" s="186" t="s">
        <v>638</v>
      </c>
      <c r="E11" s="186" t="s">
        <v>639</v>
      </c>
      <c r="F11" s="186" t="s">
        <v>640</v>
      </c>
      <c r="G11" s="186" t="s">
        <v>641</v>
      </c>
      <c r="H11" s="186" t="s">
        <v>642</v>
      </c>
      <c r="I11" s="334"/>
      <c r="J11"/>
    </row>
    <row r="12" spans="1:10" s="154" customFormat="1" ht="48">
      <c r="A12" s="186">
        <v>2</v>
      </c>
      <c r="B12" s="186" t="s">
        <v>643</v>
      </c>
      <c r="C12" s="186" t="s">
        <v>644</v>
      </c>
      <c r="D12" s="186" t="s">
        <v>638</v>
      </c>
      <c r="E12" s="186" t="s">
        <v>639</v>
      </c>
      <c r="F12" s="186" t="s">
        <v>645</v>
      </c>
      <c r="G12" s="186" t="s">
        <v>646</v>
      </c>
      <c r="H12" s="186" t="s">
        <v>642</v>
      </c>
      <c r="I12" s="334"/>
      <c r="J12" s="335"/>
    </row>
    <row r="13" spans="1:10" s="154" customFormat="1" ht="48">
      <c r="A13" s="186">
        <v>3</v>
      </c>
      <c r="B13" s="186" t="s">
        <v>647</v>
      </c>
      <c r="C13" s="186" t="s">
        <v>648</v>
      </c>
      <c r="D13" s="186" t="s">
        <v>638</v>
      </c>
      <c r="E13" s="186" t="s">
        <v>649</v>
      </c>
      <c r="F13" s="186" t="s">
        <v>650</v>
      </c>
      <c r="G13" s="186" t="s">
        <v>651</v>
      </c>
      <c r="H13" s="186" t="s">
        <v>642</v>
      </c>
      <c r="I13" s="334"/>
      <c r="J13" s="335"/>
    </row>
    <row r="14" spans="1:10" s="154" customFormat="1" ht="56.25" customHeight="1">
      <c r="A14" s="186">
        <v>4</v>
      </c>
      <c r="B14" s="186" t="s">
        <v>652</v>
      </c>
      <c r="C14" s="186" t="s">
        <v>653</v>
      </c>
      <c r="D14" s="186" t="s">
        <v>638</v>
      </c>
      <c r="E14" s="186" t="s">
        <v>654</v>
      </c>
      <c r="F14" s="186" t="s">
        <v>654</v>
      </c>
      <c r="G14" s="186" t="s">
        <v>654</v>
      </c>
      <c r="H14" s="186" t="s">
        <v>642</v>
      </c>
      <c r="I14" s="334"/>
      <c r="J14" s="335"/>
    </row>
    <row r="15" spans="1:10" s="154" customFormat="1" ht="60">
      <c r="A15" s="186">
        <v>5</v>
      </c>
      <c r="B15" s="186" t="s">
        <v>655</v>
      </c>
      <c r="C15" s="186" t="s">
        <v>656</v>
      </c>
      <c r="D15" s="186" t="s">
        <v>638</v>
      </c>
      <c r="E15" s="186" t="s">
        <v>657</v>
      </c>
      <c r="F15" s="186" t="s">
        <v>658</v>
      </c>
      <c r="G15" s="186" t="s">
        <v>659</v>
      </c>
      <c r="H15" s="186" t="s">
        <v>642</v>
      </c>
      <c r="J15"/>
    </row>
    <row r="16" spans="1:10" s="154" customFormat="1" ht="60">
      <c r="A16" s="186">
        <v>6</v>
      </c>
      <c r="B16" s="186" t="s">
        <v>660</v>
      </c>
      <c r="C16" s="186" t="s">
        <v>656</v>
      </c>
      <c r="D16" s="186" t="s">
        <v>638</v>
      </c>
      <c r="E16" s="186" t="s">
        <v>661</v>
      </c>
      <c r="F16" s="186" t="s">
        <v>662</v>
      </c>
      <c r="G16" s="186" t="s">
        <v>663</v>
      </c>
      <c r="H16" s="186" t="s">
        <v>642</v>
      </c>
    </row>
    <row r="17" spans="1:8" s="154" customFormat="1" ht="180">
      <c r="A17" s="186">
        <v>7</v>
      </c>
      <c r="B17" s="186" t="s">
        <v>664</v>
      </c>
      <c r="C17" s="186" t="s">
        <v>665</v>
      </c>
      <c r="D17" s="186" t="s">
        <v>638</v>
      </c>
      <c r="E17" s="186" t="s">
        <v>639</v>
      </c>
      <c r="F17" s="186" t="s">
        <v>666</v>
      </c>
      <c r="G17" s="186" t="s">
        <v>667</v>
      </c>
      <c r="H17" s="186" t="s">
        <v>642</v>
      </c>
    </row>
    <row r="18" spans="1:8" s="154" customFormat="1" ht="60">
      <c r="A18" s="186">
        <v>8</v>
      </c>
      <c r="B18" s="186" t="s">
        <v>668</v>
      </c>
      <c r="C18" s="186" t="s">
        <v>665</v>
      </c>
      <c r="D18" s="186" t="s">
        <v>638</v>
      </c>
      <c r="E18" s="186" t="s">
        <v>657</v>
      </c>
      <c r="F18" s="186" t="s">
        <v>669</v>
      </c>
      <c r="G18" s="186" t="s">
        <v>670</v>
      </c>
      <c r="H18" s="186" t="s">
        <v>642</v>
      </c>
    </row>
    <row r="19" spans="1:8">
      <c r="A19" s="336"/>
      <c r="B19" s="337"/>
      <c r="C19" s="337"/>
      <c r="D19" s="337"/>
      <c r="E19" s="334"/>
      <c r="F19" s="334"/>
      <c r="G19" s="334"/>
      <c r="H19" s="337"/>
    </row>
    <row r="20" spans="1:8" ht="16.5" thickBot="1">
      <c r="A20" s="243" t="s">
        <v>547</v>
      </c>
    </row>
    <row r="21" spans="1:8" ht="46.5" thickTop="1" thickBot="1">
      <c r="A21" s="248" t="s">
        <v>548</v>
      </c>
      <c r="B21" s="249" t="s">
        <v>549</v>
      </c>
      <c r="C21" s="249" t="s">
        <v>550</v>
      </c>
      <c r="D21" s="249" t="s">
        <v>551</v>
      </c>
      <c r="E21" s="249" t="s">
        <v>147</v>
      </c>
      <c r="F21" s="250" t="s">
        <v>552</v>
      </c>
    </row>
    <row r="22" spans="1:8" ht="16.5" thickTop="1" thickBot="1">
      <c r="A22" s="246">
        <v>0</v>
      </c>
      <c r="B22" s="247">
        <v>0</v>
      </c>
      <c r="C22" s="247" t="s">
        <v>635</v>
      </c>
      <c r="D22" s="251">
        <v>0</v>
      </c>
      <c r="E22" s="247" t="s">
        <v>635</v>
      </c>
      <c r="F22" s="247" t="s">
        <v>635</v>
      </c>
    </row>
    <row r="23" spans="1:8" ht="15.75" thickTop="1"/>
  </sheetData>
  <mergeCells count="11">
    <mergeCell ref="A1:G1"/>
    <mergeCell ref="A9:A10"/>
    <mergeCell ref="B9:B10"/>
    <mergeCell ref="C9:C10"/>
    <mergeCell ref="D9:D10"/>
    <mergeCell ref="E9:G9"/>
    <mergeCell ref="H9:H10"/>
    <mergeCell ref="F4:F5"/>
    <mergeCell ref="B4:C4"/>
    <mergeCell ref="D4:E4"/>
    <mergeCell ref="A4:A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6" tint="0.59999389629810485"/>
  </sheetPr>
  <dimension ref="A1:K21"/>
  <sheetViews>
    <sheetView showGridLines="0" workbookViewId="0">
      <selection activeCell="E29" sqref="E29"/>
    </sheetView>
  </sheetViews>
  <sheetFormatPr defaultRowHeight="15"/>
  <cols>
    <col min="1" max="1" width="16.5703125" style="359" customWidth="1"/>
    <col min="2" max="2" width="20.140625" style="359" customWidth="1"/>
    <col min="3" max="4" width="15.5703125" style="359" customWidth="1"/>
    <col min="5" max="5" width="17.5703125" style="359" customWidth="1"/>
    <col min="6" max="6" width="15.5703125" style="359" customWidth="1"/>
    <col min="7" max="7" width="14.140625" style="359" customWidth="1"/>
    <col min="8" max="8" width="31.85546875" style="359" customWidth="1"/>
    <col min="9" max="16384" width="9.140625" style="359"/>
  </cols>
  <sheetData>
    <row r="1" spans="1:11" ht="46.5" customHeight="1">
      <c r="A1" s="479" t="s">
        <v>407</v>
      </c>
      <c r="B1" s="479"/>
      <c r="C1" s="479"/>
      <c r="D1" s="479"/>
      <c r="E1" s="479"/>
      <c r="F1" s="479"/>
      <c r="G1" s="479"/>
      <c r="H1" s="479"/>
      <c r="I1" s="479"/>
      <c r="J1" s="479"/>
      <c r="K1" s="479"/>
    </row>
    <row r="2" spans="1:11" ht="15.75" customHeight="1" thickBot="1">
      <c r="A2" s="361"/>
      <c r="B2" s="361"/>
      <c r="C2" s="361"/>
      <c r="D2" s="361"/>
      <c r="E2" s="361"/>
      <c r="F2" s="361"/>
      <c r="G2" s="361"/>
      <c r="H2" s="361"/>
    </row>
    <row r="3" spans="1:11" ht="31.5" customHeight="1" thickTop="1">
      <c r="A3" s="480" t="s">
        <v>1</v>
      </c>
      <c r="B3" s="482" t="s">
        <v>403</v>
      </c>
      <c r="C3" s="482" t="s">
        <v>406</v>
      </c>
      <c r="D3" s="482"/>
      <c r="E3" s="482"/>
      <c r="F3" s="482" t="s">
        <v>221</v>
      </c>
      <c r="G3" s="482"/>
      <c r="H3" s="485" t="s">
        <v>198</v>
      </c>
    </row>
    <row r="4" spans="1:11">
      <c r="A4" s="481"/>
      <c r="B4" s="483"/>
      <c r="C4" s="483"/>
      <c r="D4" s="483"/>
      <c r="E4" s="483"/>
      <c r="F4" s="483"/>
      <c r="G4" s="483"/>
      <c r="H4" s="486"/>
    </row>
    <row r="5" spans="1:11" ht="25.5">
      <c r="A5" s="481"/>
      <c r="B5" s="483"/>
      <c r="C5" s="368" t="s">
        <v>0</v>
      </c>
      <c r="D5" s="368" t="s">
        <v>404</v>
      </c>
      <c r="E5" s="368" t="s">
        <v>5</v>
      </c>
      <c r="F5" s="177" t="s">
        <v>224</v>
      </c>
      <c r="G5" s="177" t="s">
        <v>225</v>
      </c>
      <c r="H5" s="486"/>
    </row>
    <row r="6" spans="1:11">
      <c r="A6" s="358" t="s">
        <v>6</v>
      </c>
      <c r="B6" s="355">
        <v>43</v>
      </c>
      <c r="C6" s="355">
        <v>4</v>
      </c>
      <c r="D6" s="355">
        <v>2</v>
      </c>
      <c r="E6" s="355">
        <v>1</v>
      </c>
      <c r="F6" s="355">
        <v>1</v>
      </c>
      <c r="G6" s="355">
        <v>0</v>
      </c>
      <c r="H6" s="363">
        <f>SUM(F6:G6)</f>
        <v>1</v>
      </c>
    </row>
    <row r="7" spans="1:11">
      <c r="A7" s="358" t="s">
        <v>7</v>
      </c>
      <c r="B7" s="355">
        <v>291</v>
      </c>
      <c r="C7" s="355">
        <v>22</v>
      </c>
      <c r="D7" s="355">
        <v>17</v>
      </c>
      <c r="E7" s="355">
        <v>3</v>
      </c>
      <c r="F7" s="355">
        <v>7</v>
      </c>
      <c r="G7" s="355">
        <v>5</v>
      </c>
      <c r="H7" s="363">
        <f>SUM(F7:G7)</f>
        <v>12</v>
      </c>
    </row>
    <row r="8" spans="1:11">
      <c r="A8" s="358" t="s">
        <v>8</v>
      </c>
      <c r="B8" s="355">
        <v>595</v>
      </c>
      <c r="C8" s="355">
        <v>44</v>
      </c>
      <c r="D8" s="355">
        <v>38</v>
      </c>
      <c r="E8" s="355">
        <v>13</v>
      </c>
      <c r="F8" s="355">
        <v>5</v>
      </c>
      <c r="G8" s="355">
        <v>28</v>
      </c>
      <c r="H8" s="363">
        <f>SUM(F8:G8)</f>
        <v>33</v>
      </c>
    </row>
    <row r="9" spans="1:11">
      <c r="A9" s="358" t="s">
        <v>9</v>
      </c>
      <c r="B9" s="355">
        <v>4273</v>
      </c>
      <c r="C9" s="355">
        <v>135</v>
      </c>
      <c r="D9" s="355">
        <v>103</v>
      </c>
      <c r="E9" s="355">
        <v>29</v>
      </c>
      <c r="F9" s="355">
        <v>46</v>
      </c>
      <c r="G9" s="355">
        <v>27</v>
      </c>
      <c r="H9" s="363">
        <f>SUM(F9:G9)</f>
        <v>73</v>
      </c>
    </row>
    <row r="10" spans="1:11">
      <c r="A10" s="358" t="s">
        <v>10</v>
      </c>
      <c r="B10" s="179">
        <v>4319</v>
      </c>
      <c r="C10" s="355">
        <v>82</v>
      </c>
      <c r="D10" s="355">
        <v>61</v>
      </c>
      <c r="E10" s="355">
        <v>4</v>
      </c>
      <c r="F10" s="355">
        <v>20</v>
      </c>
      <c r="G10" s="355">
        <v>1</v>
      </c>
      <c r="H10" s="363">
        <f>SUM(F10:G10)</f>
        <v>21</v>
      </c>
    </row>
    <row r="11" spans="1:11" ht="15.75" thickBot="1">
      <c r="A11" s="364" t="s">
        <v>11</v>
      </c>
      <c r="B11" s="365">
        <f t="shared" ref="B11:H11" si="0">SUM(B6:B10)</f>
        <v>9521</v>
      </c>
      <c r="C11" s="365">
        <f t="shared" si="0"/>
        <v>287</v>
      </c>
      <c r="D11" s="365">
        <f t="shared" si="0"/>
        <v>221</v>
      </c>
      <c r="E11" s="365">
        <f t="shared" si="0"/>
        <v>50</v>
      </c>
      <c r="F11" s="365">
        <f t="shared" si="0"/>
        <v>79</v>
      </c>
      <c r="G11" s="365">
        <f t="shared" si="0"/>
        <v>61</v>
      </c>
      <c r="H11" s="366">
        <f t="shared" si="0"/>
        <v>140</v>
      </c>
    </row>
    <row r="12" spans="1:11" ht="15.75" thickTop="1">
      <c r="A12" s="484" t="s">
        <v>200</v>
      </c>
      <c r="B12" s="484"/>
      <c r="C12" s="484"/>
      <c r="D12" s="484"/>
      <c r="E12" s="484"/>
      <c r="F12" s="484"/>
      <c r="G12" s="484"/>
      <c r="H12" s="484"/>
    </row>
    <row r="13" spans="1:11">
      <c r="A13" s="484" t="s">
        <v>405</v>
      </c>
      <c r="B13" s="484"/>
      <c r="C13" s="484"/>
      <c r="D13" s="484"/>
      <c r="E13" s="484"/>
      <c r="F13" s="484"/>
      <c r="G13" s="484"/>
      <c r="H13" s="484"/>
    </row>
    <row r="14" spans="1:11" ht="15.75" thickBot="1"/>
    <row r="15" spans="1:11" ht="15.75" thickTop="1">
      <c r="A15" s="487" t="s">
        <v>226</v>
      </c>
      <c r="B15" s="488"/>
      <c r="C15" s="488"/>
      <c r="D15" s="488"/>
      <c r="E15" s="488"/>
      <c r="F15" s="488"/>
      <c r="G15" s="488"/>
      <c r="H15" s="489"/>
    </row>
    <row r="16" spans="1:11">
      <c r="A16" s="357" t="s">
        <v>234</v>
      </c>
      <c r="B16" s="473" t="s">
        <v>683</v>
      </c>
      <c r="C16" s="474"/>
      <c r="D16" s="474"/>
      <c r="E16" s="474"/>
      <c r="F16" s="474"/>
      <c r="G16" s="474"/>
      <c r="H16" s="475"/>
    </row>
    <row r="17" spans="1:8">
      <c r="A17" s="357" t="s">
        <v>235</v>
      </c>
      <c r="B17" s="473" t="s">
        <v>704</v>
      </c>
      <c r="C17" s="474"/>
      <c r="D17" s="474"/>
      <c r="E17" s="474"/>
      <c r="F17" s="474"/>
      <c r="G17" s="474"/>
      <c r="H17" s="475"/>
    </row>
    <row r="18" spans="1:8">
      <c r="A18" s="357" t="s">
        <v>288</v>
      </c>
      <c r="B18" s="473" t="s">
        <v>708</v>
      </c>
      <c r="C18" s="474"/>
      <c r="D18" s="474"/>
      <c r="E18" s="474"/>
      <c r="F18" s="474"/>
      <c r="G18" s="474"/>
      <c r="H18" s="475"/>
    </row>
    <row r="19" spans="1:8">
      <c r="A19" s="357" t="s">
        <v>237</v>
      </c>
      <c r="B19" s="473" t="s">
        <v>704</v>
      </c>
      <c r="C19" s="474"/>
      <c r="D19" s="474"/>
      <c r="E19" s="474"/>
      <c r="F19" s="474"/>
      <c r="G19" s="474"/>
      <c r="H19" s="475"/>
    </row>
    <row r="20" spans="1:8" ht="15.75" thickBot="1">
      <c r="A20" s="356" t="s">
        <v>289</v>
      </c>
      <c r="B20" s="476" t="s">
        <v>709</v>
      </c>
      <c r="C20" s="477"/>
      <c r="D20" s="477"/>
      <c r="E20" s="477"/>
      <c r="F20" s="477"/>
      <c r="G20" s="477"/>
      <c r="H20" s="478"/>
    </row>
    <row r="21" spans="1:8" ht="15.75" thickTop="1"/>
  </sheetData>
  <sheetProtection formatCells="0" formatColumns="0" formatRows="0" insertColumns="0" insertRows="0" insertHyperlinks="0" deleteColumns="0" deleteRows="0" sort="0" autoFilter="0" pivotTables="0"/>
  <mergeCells count="14">
    <mergeCell ref="B18:H18"/>
    <mergeCell ref="B19:H19"/>
    <mergeCell ref="B20:H20"/>
    <mergeCell ref="A1:K1"/>
    <mergeCell ref="A3:A5"/>
    <mergeCell ref="C3:E4"/>
    <mergeCell ref="F3:G4"/>
    <mergeCell ref="A12:H12"/>
    <mergeCell ref="B3:B5"/>
    <mergeCell ref="H3:H5"/>
    <mergeCell ref="A15:H15"/>
    <mergeCell ref="B16:H16"/>
    <mergeCell ref="B17:H17"/>
    <mergeCell ref="A13:H13"/>
  </mergeCells>
  <dataValidations count="2">
    <dataValidation type="whole" allowBlank="1" showInputMessage="1" showErrorMessage="1" errorTitle="Zła wartość" error="Komórka przyjmuje tylko wartości liczbowe całkowite" sqref="C6:G10">
      <formula1>0</formula1>
      <formula2>1000000000000000</formula2>
    </dataValidation>
    <dataValidation type="whole" allowBlank="1" showInputMessage="1" showErrorMessage="1" errorTitle="Zła wartość" error="Komórka przyjmuje tylko wartości liczbowe całkowite" promptTitle="Komórka przyjumuje tylko liczby" sqref="B6:B10">
      <formula1>0</formula1>
      <formula2>1000000000000000000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tint="0.59999389629810485"/>
  </sheetPr>
  <dimension ref="A1:Q11"/>
  <sheetViews>
    <sheetView showGridLines="0" workbookViewId="0">
      <selection activeCell="C21" sqref="C21"/>
    </sheetView>
  </sheetViews>
  <sheetFormatPr defaultRowHeight="15"/>
  <cols>
    <col min="1" max="1" width="13" style="360" customWidth="1"/>
    <col min="2" max="11" width="12.7109375" style="360" customWidth="1"/>
    <col min="12" max="16384" width="9.140625" style="360"/>
  </cols>
  <sheetData>
    <row r="1" spans="1:17" ht="63" customHeight="1" thickBot="1">
      <c r="A1" s="494" t="s">
        <v>490</v>
      </c>
      <c r="B1" s="494"/>
      <c r="C1" s="494"/>
      <c r="D1" s="494"/>
      <c r="E1" s="494"/>
      <c r="F1" s="494"/>
      <c r="G1" s="494"/>
      <c r="H1" s="494"/>
      <c r="I1" s="494"/>
      <c r="J1" s="494"/>
      <c r="K1" s="494"/>
      <c r="L1" s="228"/>
      <c r="M1" s="228"/>
      <c r="N1" s="228"/>
      <c r="O1" s="228"/>
      <c r="P1" s="228"/>
      <c r="Q1" s="228"/>
    </row>
    <row r="2" spans="1:17" ht="15.75" customHeight="1" thickTop="1">
      <c r="A2" s="490" t="s">
        <v>1</v>
      </c>
      <c r="B2" s="492" t="s">
        <v>12</v>
      </c>
      <c r="C2" s="492"/>
      <c r="D2" s="492"/>
      <c r="E2" s="492"/>
      <c r="F2" s="492"/>
      <c r="G2" s="492"/>
      <c r="H2" s="492"/>
      <c r="I2" s="492"/>
      <c r="J2" s="492"/>
      <c r="K2" s="493"/>
    </row>
    <row r="3" spans="1:17" ht="109.5" customHeight="1">
      <c r="A3" s="491"/>
      <c r="B3" s="229" t="s">
        <v>13</v>
      </c>
      <c r="C3" s="229" t="s">
        <v>14</v>
      </c>
      <c r="D3" s="229" t="s">
        <v>15</v>
      </c>
      <c r="E3" s="229" t="s">
        <v>195</v>
      </c>
      <c r="F3" s="229" t="s">
        <v>16</v>
      </c>
      <c r="G3" s="229" t="s">
        <v>17</v>
      </c>
      <c r="H3" s="229" t="s">
        <v>18</v>
      </c>
      <c r="I3" s="229" t="s">
        <v>145</v>
      </c>
      <c r="J3" s="229" t="s">
        <v>19</v>
      </c>
      <c r="K3" s="230" t="s">
        <v>398</v>
      </c>
    </row>
    <row r="4" spans="1:17">
      <c r="A4" s="231" t="s">
        <v>6</v>
      </c>
      <c r="B4" s="232">
        <v>18</v>
      </c>
      <c r="C4" s="232">
        <v>4</v>
      </c>
      <c r="D4" s="232">
        <v>15</v>
      </c>
      <c r="E4" s="233">
        <v>0</v>
      </c>
      <c r="F4" s="232">
        <v>0</v>
      </c>
      <c r="G4" s="232">
        <v>0</v>
      </c>
      <c r="H4" s="232">
        <v>9</v>
      </c>
      <c r="I4" s="232">
        <v>1</v>
      </c>
      <c r="J4" s="232">
        <v>0</v>
      </c>
      <c r="K4" s="234">
        <v>0</v>
      </c>
    </row>
    <row r="5" spans="1:17">
      <c r="A5" s="231" t="s">
        <v>7</v>
      </c>
      <c r="B5" s="232">
        <v>50</v>
      </c>
      <c r="C5" s="232">
        <v>14</v>
      </c>
      <c r="D5" s="232">
        <v>51</v>
      </c>
      <c r="E5" s="233">
        <v>1</v>
      </c>
      <c r="F5" s="232">
        <v>1</v>
      </c>
      <c r="G5" s="232">
        <v>2</v>
      </c>
      <c r="H5" s="232">
        <v>11</v>
      </c>
      <c r="I5" s="232">
        <v>17</v>
      </c>
      <c r="J5" s="232">
        <v>3</v>
      </c>
      <c r="K5" s="234">
        <v>0</v>
      </c>
    </row>
    <row r="6" spans="1:17">
      <c r="A6" s="231" t="s">
        <v>8</v>
      </c>
      <c r="B6" s="232">
        <v>54</v>
      </c>
      <c r="C6" s="232">
        <v>32</v>
      </c>
      <c r="D6" s="232">
        <v>58</v>
      </c>
      <c r="E6" s="233">
        <v>0</v>
      </c>
      <c r="F6" s="232">
        <v>5</v>
      </c>
      <c r="G6" s="232">
        <v>2</v>
      </c>
      <c r="H6" s="232">
        <v>48</v>
      </c>
      <c r="I6" s="232">
        <v>25</v>
      </c>
      <c r="J6" s="232">
        <v>1</v>
      </c>
      <c r="K6" s="234">
        <v>0</v>
      </c>
    </row>
    <row r="7" spans="1:17">
      <c r="A7" s="231" t="s">
        <v>9</v>
      </c>
      <c r="B7" s="232">
        <v>124</v>
      </c>
      <c r="C7" s="232">
        <v>39</v>
      </c>
      <c r="D7" s="232">
        <v>144</v>
      </c>
      <c r="E7" s="233">
        <v>12</v>
      </c>
      <c r="F7" s="232">
        <v>4</v>
      </c>
      <c r="G7" s="232">
        <v>6</v>
      </c>
      <c r="H7" s="232">
        <v>150</v>
      </c>
      <c r="I7" s="232">
        <v>73</v>
      </c>
      <c r="J7" s="232">
        <v>0</v>
      </c>
      <c r="K7" s="234">
        <v>0</v>
      </c>
    </row>
    <row r="8" spans="1:17">
      <c r="A8" s="231" t="s">
        <v>10</v>
      </c>
      <c r="B8" s="232">
        <v>23</v>
      </c>
      <c r="C8" s="232">
        <v>4</v>
      </c>
      <c r="D8" s="232">
        <v>30</v>
      </c>
      <c r="E8" s="233">
        <v>3</v>
      </c>
      <c r="F8" s="232">
        <v>0</v>
      </c>
      <c r="G8" s="232">
        <v>0</v>
      </c>
      <c r="H8" s="232">
        <v>25</v>
      </c>
      <c r="I8" s="232">
        <v>0</v>
      </c>
      <c r="J8" s="232">
        <v>0</v>
      </c>
      <c r="K8" s="234">
        <v>0</v>
      </c>
    </row>
    <row r="9" spans="1:17" ht="15.75" thickBot="1">
      <c r="A9" s="235" t="s">
        <v>11</v>
      </c>
      <c r="B9" s="236">
        <f>SUM(B4:B8)</f>
        <v>269</v>
      </c>
      <c r="C9" s="236">
        <f t="shared" ref="C9:K9" si="0">SUM(C4:C8)</f>
        <v>93</v>
      </c>
      <c r="D9" s="236">
        <f t="shared" si="0"/>
        <v>298</v>
      </c>
      <c r="E9" s="236">
        <f t="shared" si="0"/>
        <v>16</v>
      </c>
      <c r="F9" s="236">
        <f t="shared" si="0"/>
        <v>10</v>
      </c>
      <c r="G9" s="236">
        <f>SUM(G4:G8)</f>
        <v>10</v>
      </c>
      <c r="H9" s="236">
        <f t="shared" si="0"/>
        <v>243</v>
      </c>
      <c r="I9" s="236">
        <f>SUM(I4:I8)</f>
        <v>116</v>
      </c>
      <c r="J9" s="236">
        <f t="shared" ref="J9" si="1">SUM(J4:J8)</f>
        <v>4</v>
      </c>
      <c r="K9" s="237">
        <f t="shared" si="0"/>
        <v>0</v>
      </c>
    </row>
    <row r="10" spans="1:17" ht="15.75" thickTop="1">
      <c r="A10" s="240" t="s">
        <v>399</v>
      </c>
      <c r="B10" s="238"/>
      <c r="C10" s="238"/>
      <c r="D10" s="238"/>
      <c r="E10" s="238"/>
      <c r="F10" s="238"/>
      <c r="G10" s="238"/>
      <c r="H10" s="238"/>
      <c r="I10" s="238"/>
      <c r="J10" s="238"/>
      <c r="K10" s="238"/>
    </row>
    <row r="11" spans="1:17">
      <c r="A11" s="239"/>
      <c r="B11" s="239"/>
      <c r="C11" s="239"/>
      <c r="D11" s="239"/>
      <c r="E11" s="239"/>
      <c r="F11" s="239"/>
      <c r="G11" s="239"/>
      <c r="H11" s="239"/>
      <c r="I11" s="239"/>
      <c r="J11" s="239"/>
      <c r="K11" s="239"/>
    </row>
  </sheetData>
  <sheetProtection formatCells="0" formatColumns="0" formatRows="0" insertColumns="0" insertRows="0" insertHyperlinks="0" deleteColumns="0" deleteRows="0" sort="0" autoFilter="0" pivotTables="0"/>
  <mergeCells count="3">
    <mergeCell ref="A2:A3"/>
    <mergeCell ref="B2:K2"/>
    <mergeCell ref="A1:K1"/>
  </mergeCells>
  <dataValidations count="1">
    <dataValidation type="whole" allowBlank="1" showInputMessage="1" showErrorMessage="1" error="Komórka przyjmuje tylko pełne liczby" sqref="B4:K8">
      <formula1>0</formula1>
      <formula2>1000000000000000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59999389629810485"/>
    <pageSetUpPr fitToPage="1"/>
  </sheetPr>
  <dimension ref="A1:L63"/>
  <sheetViews>
    <sheetView showGridLines="0" tabSelected="1" zoomScaleNormal="100" workbookViewId="0">
      <selection activeCell="E7" sqref="E7"/>
    </sheetView>
  </sheetViews>
  <sheetFormatPr defaultRowHeight="15"/>
  <cols>
    <col min="1" max="1" width="16.85546875" style="73" customWidth="1"/>
    <col min="2" max="2" width="32" style="73" customWidth="1"/>
    <col min="3" max="3" width="27.42578125" style="73" customWidth="1"/>
    <col min="4" max="4" width="17.5703125" style="73" customWidth="1"/>
    <col min="5" max="5" width="14.28515625" style="73" customWidth="1"/>
    <col min="6" max="6" width="14.85546875" style="73" customWidth="1"/>
    <col min="7" max="7" width="18.28515625" style="73" customWidth="1"/>
    <col min="8" max="8" width="31.85546875" style="73" customWidth="1"/>
    <col min="9" max="9" width="32" style="73" customWidth="1"/>
    <col min="10" max="10" width="56.7109375" style="73" customWidth="1"/>
    <col min="11" max="11" width="9.140625" style="73"/>
    <col min="12" max="12" width="4.85546875" style="73" hidden="1" customWidth="1"/>
    <col min="13" max="20" width="9.140625" style="73"/>
    <col min="21" max="21" width="11.85546875" style="73" customWidth="1"/>
    <col min="22" max="16384" width="9.140625" style="73"/>
  </cols>
  <sheetData>
    <row r="1" spans="1:12" ht="18.75">
      <c r="A1" s="518" t="s">
        <v>340</v>
      </c>
      <c r="B1" s="518"/>
      <c r="C1" s="518"/>
      <c r="D1" s="518"/>
      <c r="E1" s="518"/>
      <c r="F1" s="518"/>
      <c r="G1" s="518"/>
    </row>
    <row r="3" spans="1:12" ht="16.5" thickBot="1">
      <c r="A3" s="517" t="s">
        <v>341</v>
      </c>
      <c r="B3" s="517"/>
      <c r="C3" s="517"/>
      <c r="D3" s="46"/>
      <c r="E3" s="46"/>
      <c r="F3" s="46"/>
      <c r="G3" s="46"/>
    </row>
    <row r="4" spans="1:12" ht="30" customHeight="1" thickTop="1">
      <c r="A4" s="199" t="s">
        <v>111</v>
      </c>
      <c r="B4" s="200" t="s">
        <v>112</v>
      </c>
      <c r="C4" s="201" t="s">
        <v>113</v>
      </c>
    </row>
    <row r="5" spans="1:12" ht="345">
      <c r="A5" s="202" t="s">
        <v>710</v>
      </c>
      <c r="B5" s="203" t="s">
        <v>712</v>
      </c>
      <c r="C5" s="152" t="s">
        <v>711</v>
      </c>
      <c r="L5" s="73" t="s">
        <v>177</v>
      </c>
    </row>
    <row r="6" spans="1:12" ht="15.75" thickBot="1">
      <c r="A6" s="116"/>
      <c r="B6" s="117"/>
      <c r="C6" s="118"/>
      <c r="L6" s="73" t="s">
        <v>178</v>
      </c>
    </row>
    <row r="7" spans="1:12" ht="15.75" thickTop="1">
      <c r="A7" s="504" t="s">
        <v>295</v>
      </c>
      <c r="B7" s="504"/>
      <c r="C7" s="504"/>
      <c r="L7" s="73" t="s">
        <v>179</v>
      </c>
    </row>
    <row r="8" spans="1:12">
      <c r="L8" s="73" t="s">
        <v>180</v>
      </c>
    </row>
    <row r="9" spans="1:12" ht="16.5" thickBot="1">
      <c r="A9" s="517" t="s">
        <v>342</v>
      </c>
      <c r="B9" s="517"/>
      <c r="C9" s="517"/>
      <c r="L9" s="73" t="s">
        <v>181</v>
      </c>
    </row>
    <row r="10" spans="1:12" ht="27" customHeight="1" thickTop="1">
      <c r="A10" s="516" t="s">
        <v>111</v>
      </c>
      <c r="B10" s="505" t="s">
        <v>194</v>
      </c>
      <c r="C10" s="508" t="s">
        <v>113</v>
      </c>
      <c r="L10" s="73" t="s">
        <v>182</v>
      </c>
    </row>
    <row r="11" spans="1:12">
      <c r="A11" s="515"/>
      <c r="B11" s="506"/>
      <c r="C11" s="509"/>
      <c r="L11" s="73" t="s">
        <v>183</v>
      </c>
    </row>
    <row r="12" spans="1:12" ht="60">
      <c r="A12" s="202" t="s">
        <v>713</v>
      </c>
      <c r="B12" s="203" t="s">
        <v>714</v>
      </c>
      <c r="C12" s="152" t="s">
        <v>715</v>
      </c>
      <c r="L12" s="73" t="s">
        <v>184</v>
      </c>
    </row>
    <row r="13" spans="1:12" ht="75.75" thickBot="1">
      <c r="A13" s="384" t="s">
        <v>716</v>
      </c>
      <c r="B13" s="203" t="s">
        <v>714</v>
      </c>
      <c r="C13" s="152" t="s">
        <v>715</v>
      </c>
      <c r="L13" s="73" t="s">
        <v>185</v>
      </c>
    </row>
    <row r="14" spans="1:12" ht="15.75" thickTop="1">
      <c r="A14" s="519" t="s">
        <v>294</v>
      </c>
      <c r="B14" s="519"/>
      <c r="C14" s="519"/>
      <c r="L14" s="73" t="s">
        <v>186</v>
      </c>
    </row>
    <row r="15" spans="1:12">
      <c r="L15" s="73" t="s">
        <v>187</v>
      </c>
    </row>
    <row r="16" spans="1:12" ht="31.5" customHeight="1" thickBot="1">
      <c r="A16" s="520" t="s">
        <v>357</v>
      </c>
      <c r="B16" s="520"/>
      <c r="C16" s="520"/>
      <c r="D16" s="204"/>
      <c r="L16" s="73" t="s">
        <v>188</v>
      </c>
    </row>
    <row r="17" spans="1:12" ht="15.75" thickTop="1">
      <c r="A17" s="516" t="s">
        <v>114</v>
      </c>
      <c r="B17" s="505" t="s">
        <v>115</v>
      </c>
      <c r="C17" s="201" t="s">
        <v>113</v>
      </c>
      <c r="L17" s="73" t="s">
        <v>189</v>
      </c>
    </row>
    <row r="18" spans="1:12" ht="46.5" customHeight="1">
      <c r="A18" s="515"/>
      <c r="B18" s="506"/>
      <c r="C18" s="521" t="s">
        <v>313</v>
      </c>
      <c r="D18" s="205"/>
      <c r="L18" s="73" t="s">
        <v>190</v>
      </c>
    </row>
    <row r="19" spans="1:12">
      <c r="A19" s="515"/>
      <c r="B19" s="506"/>
      <c r="C19" s="522"/>
      <c r="D19" s="205"/>
      <c r="L19" s="73" t="s">
        <v>191</v>
      </c>
    </row>
    <row r="20" spans="1:12" ht="30.75" customHeight="1">
      <c r="A20" s="515"/>
      <c r="B20" s="506"/>
      <c r="C20" s="522"/>
      <c r="D20" s="205"/>
      <c r="L20" s="73" t="s">
        <v>192</v>
      </c>
    </row>
    <row r="21" spans="1:12" ht="43.5" customHeight="1">
      <c r="A21" s="515"/>
      <c r="B21" s="506"/>
      <c r="C21" s="522"/>
      <c r="D21" s="206"/>
    </row>
    <row r="22" spans="1:12">
      <c r="A22" s="207">
        <v>0</v>
      </c>
      <c r="B22" s="208">
        <v>0</v>
      </c>
      <c r="C22" s="209">
        <v>0</v>
      </c>
    </row>
    <row r="23" spans="1:12" ht="15.75" thickBot="1">
      <c r="A23" s="210"/>
      <c r="B23" s="211"/>
      <c r="C23" s="212"/>
    </row>
    <row r="24" spans="1:12" ht="15.75" thickTop="1">
      <c r="A24" s="504" t="s">
        <v>408</v>
      </c>
      <c r="B24" s="504"/>
      <c r="C24" s="504"/>
    </row>
    <row r="26" spans="1:12" ht="16.5" thickBot="1">
      <c r="A26" s="507" t="s">
        <v>409</v>
      </c>
      <c r="B26" s="507"/>
      <c r="C26" s="507"/>
      <c r="D26" s="507"/>
      <c r="E26" s="507"/>
      <c r="F26" s="507"/>
      <c r="G26" s="213"/>
      <c r="H26" s="213"/>
      <c r="I26" s="67"/>
      <c r="J26" s="67"/>
      <c r="K26" s="67"/>
    </row>
    <row r="27" spans="1:12" ht="57" customHeight="1" thickTop="1">
      <c r="A27" s="490" t="s">
        <v>158</v>
      </c>
      <c r="B27" s="505" t="s">
        <v>116</v>
      </c>
      <c r="C27" s="505" t="s">
        <v>117</v>
      </c>
      <c r="D27" s="505" t="s">
        <v>118</v>
      </c>
      <c r="E27" s="505"/>
      <c r="F27" s="508" t="s">
        <v>119</v>
      </c>
      <c r="G27" s="67"/>
      <c r="H27" s="67"/>
      <c r="I27" s="67"/>
    </row>
    <row r="28" spans="1:12" ht="31.5" customHeight="1">
      <c r="A28" s="491"/>
      <c r="B28" s="506"/>
      <c r="C28" s="506"/>
      <c r="D28" s="214" t="s">
        <v>57</v>
      </c>
      <c r="E28" s="214" t="s">
        <v>120</v>
      </c>
      <c r="F28" s="509"/>
      <c r="G28" s="67"/>
      <c r="H28" s="67"/>
      <c r="I28" s="67"/>
    </row>
    <row r="29" spans="1:12" ht="15" customHeight="1" thickBot="1">
      <c r="A29" s="166">
        <v>0</v>
      </c>
      <c r="B29" s="215">
        <v>0</v>
      </c>
      <c r="C29" s="215">
        <v>0</v>
      </c>
      <c r="D29" s="215">
        <v>0</v>
      </c>
      <c r="E29" s="216">
        <v>0</v>
      </c>
      <c r="F29" s="217">
        <v>0</v>
      </c>
      <c r="G29" s="67"/>
      <c r="H29" s="67"/>
      <c r="I29" s="67"/>
    </row>
    <row r="30" spans="1:12" ht="15" customHeight="1" thickTop="1">
      <c r="A30" s="218"/>
      <c r="B30" s="219"/>
      <c r="C30" s="219"/>
      <c r="D30" s="219"/>
      <c r="E30" s="219"/>
      <c r="F30" s="219"/>
      <c r="G30" s="67"/>
      <c r="H30" s="67"/>
      <c r="I30" s="67"/>
    </row>
    <row r="31" spans="1:12">
      <c r="A31" s="67"/>
      <c r="B31" s="67"/>
      <c r="C31" s="67"/>
      <c r="D31" s="67"/>
      <c r="E31" s="67"/>
      <c r="F31" s="67"/>
      <c r="G31" s="67"/>
      <c r="H31" s="67"/>
      <c r="I31" s="67"/>
      <c r="J31" s="67"/>
      <c r="K31" s="67"/>
    </row>
    <row r="32" spans="1:12" ht="16.5" thickBot="1">
      <c r="A32" s="507" t="s">
        <v>343</v>
      </c>
      <c r="B32" s="507"/>
      <c r="C32" s="507"/>
      <c r="D32" s="507"/>
      <c r="E32" s="507"/>
      <c r="F32" s="507"/>
      <c r="G32" s="507"/>
      <c r="H32" s="507"/>
      <c r="I32" s="67"/>
      <c r="J32" s="67"/>
      <c r="K32" s="67"/>
    </row>
    <row r="33" spans="1:10" ht="50.25" customHeight="1" thickTop="1">
      <c r="A33" s="516" t="s">
        <v>121</v>
      </c>
      <c r="B33" s="505"/>
      <c r="C33" s="505"/>
      <c r="D33" s="505"/>
      <c r="E33" s="505"/>
      <c r="F33" s="505"/>
      <c r="G33" s="505"/>
      <c r="H33" s="510" t="s">
        <v>411</v>
      </c>
      <c r="I33" s="67"/>
    </row>
    <row r="34" spans="1:10" ht="15.75" customHeight="1">
      <c r="A34" s="515" t="s">
        <v>122</v>
      </c>
      <c r="B34" s="506"/>
      <c r="C34" s="506" t="s">
        <v>123</v>
      </c>
      <c r="D34" s="506"/>
      <c r="E34" s="506"/>
      <c r="F34" s="506"/>
      <c r="G34" s="506" t="s">
        <v>410</v>
      </c>
      <c r="H34" s="511"/>
      <c r="I34" s="67"/>
    </row>
    <row r="35" spans="1:10" ht="15" customHeight="1">
      <c r="A35" s="515" t="s">
        <v>124</v>
      </c>
      <c r="B35" s="506" t="s">
        <v>125</v>
      </c>
      <c r="C35" s="506" t="s">
        <v>126</v>
      </c>
      <c r="D35" s="506"/>
      <c r="E35" s="506" t="s">
        <v>159</v>
      </c>
      <c r="F35" s="506"/>
      <c r="G35" s="506"/>
      <c r="H35" s="511"/>
      <c r="I35" s="67"/>
    </row>
    <row r="36" spans="1:10">
      <c r="A36" s="515"/>
      <c r="B36" s="506"/>
      <c r="C36" s="214" t="s">
        <v>124</v>
      </c>
      <c r="D36" s="214" t="s">
        <v>125</v>
      </c>
      <c r="E36" s="214" t="s">
        <v>124</v>
      </c>
      <c r="F36" s="214" t="s">
        <v>125</v>
      </c>
      <c r="G36" s="506"/>
      <c r="H36" s="511"/>
      <c r="I36" s="67"/>
    </row>
    <row r="37" spans="1:10" ht="32.25" thickBot="1">
      <c r="A37" s="220">
        <v>146</v>
      </c>
      <c r="B37" s="221">
        <v>15204522</v>
      </c>
      <c r="C37" s="222">
        <v>10</v>
      </c>
      <c r="D37" s="221">
        <v>1238064</v>
      </c>
      <c r="E37" s="222">
        <v>0</v>
      </c>
      <c r="F37" s="221">
        <v>0</v>
      </c>
      <c r="G37" s="223">
        <v>6438729</v>
      </c>
      <c r="H37" s="198" t="s">
        <v>808</v>
      </c>
      <c r="I37" s="67"/>
    </row>
    <row r="38" spans="1:10" ht="15.75" thickTop="1">
      <c r="B38" s="224"/>
      <c r="C38" s="224"/>
      <c r="D38" s="224"/>
      <c r="E38" s="224"/>
      <c r="F38" s="224"/>
      <c r="G38" s="224"/>
      <c r="H38" s="224"/>
      <c r="I38" s="224"/>
      <c r="J38" s="224"/>
    </row>
    <row r="39" spans="1:10" ht="39" customHeight="1" thickBot="1">
      <c r="A39" s="514" t="s">
        <v>412</v>
      </c>
      <c r="B39" s="514"/>
      <c r="C39" s="514"/>
      <c r="D39" s="514"/>
    </row>
    <row r="40" spans="1:10" ht="32.25" thickTop="1">
      <c r="B40" s="190" t="s">
        <v>127</v>
      </c>
      <c r="C40" s="191"/>
      <c r="E40" s="225"/>
    </row>
    <row r="41" spans="1:10" ht="31.5">
      <c r="B41" s="192" t="s">
        <v>128</v>
      </c>
      <c r="C41" s="193">
        <v>0</v>
      </c>
    </row>
    <row r="42" spans="1:10" ht="31.5">
      <c r="B42" s="192" t="s">
        <v>129</v>
      </c>
      <c r="C42" s="193">
        <v>9</v>
      </c>
    </row>
    <row r="43" spans="1:10" ht="15.75">
      <c r="B43" s="192" t="s">
        <v>130</v>
      </c>
      <c r="C43" s="193">
        <v>0</v>
      </c>
    </row>
    <row r="44" spans="1:10" ht="31.5">
      <c r="B44" s="194" t="s">
        <v>131</v>
      </c>
      <c r="C44" s="278">
        <f>C42</f>
        <v>9</v>
      </c>
    </row>
    <row r="45" spans="1:10" ht="47.25">
      <c r="B45" s="194" t="s">
        <v>132</v>
      </c>
      <c r="C45" s="195"/>
    </row>
    <row r="46" spans="1:10" ht="15.75">
      <c r="B46" s="192" t="s">
        <v>133</v>
      </c>
      <c r="C46" s="193">
        <v>0</v>
      </c>
    </row>
    <row r="47" spans="1:10" ht="15.75">
      <c r="B47" s="192" t="s">
        <v>134</v>
      </c>
      <c r="C47" s="193">
        <v>0</v>
      </c>
    </row>
    <row r="48" spans="1:10" ht="31.5">
      <c r="B48" s="196" t="s">
        <v>487</v>
      </c>
      <c r="C48" s="193">
        <v>0</v>
      </c>
    </row>
    <row r="49" spans="1:8" ht="47.25">
      <c r="B49" s="194" t="s">
        <v>135</v>
      </c>
      <c r="C49" s="195">
        <v>4</v>
      </c>
      <c r="F49" s="226"/>
    </row>
    <row r="50" spans="1:8" ht="15.75">
      <c r="B50" s="192" t="s">
        <v>136</v>
      </c>
      <c r="C50" s="193">
        <v>1</v>
      </c>
    </row>
    <row r="51" spans="1:8" ht="32.25" thickBot="1">
      <c r="B51" s="197" t="s">
        <v>137</v>
      </c>
      <c r="C51" s="198">
        <v>1</v>
      </c>
    </row>
    <row r="52" spans="1:8" ht="33" customHeight="1" thickTop="1">
      <c r="A52" s="512" t="s">
        <v>138</v>
      </c>
      <c r="B52" s="513"/>
      <c r="C52" s="513"/>
    </row>
    <row r="53" spans="1:8" ht="15.75" thickBot="1"/>
    <row r="54" spans="1:8" ht="15.75" thickTop="1">
      <c r="A54" s="501" t="s">
        <v>169</v>
      </c>
      <c r="B54" s="502"/>
      <c r="C54" s="502"/>
      <c r="D54" s="502"/>
      <c r="E54" s="502"/>
      <c r="F54" s="502"/>
      <c r="G54" s="502"/>
      <c r="H54" s="503"/>
    </row>
    <row r="55" spans="1:8" ht="15" customHeight="1">
      <c r="A55" s="495"/>
      <c r="B55" s="496"/>
      <c r="C55" s="496"/>
      <c r="D55" s="496"/>
      <c r="E55" s="496"/>
      <c r="F55" s="496"/>
      <c r="G55" s="496"/>
      <c r="H55" s="497"/>
    </row>
    <row r="56" spans="1:8" ht="15" customHeight="1">
      <c r="A56" s="495"/>
      <c r="B56" s="496"/>
      <c r="C56" s="496"/>
      <c r="D56" s="496"/>
      <c r="E56" s="496"/>
      <c r="F56" s="496"/>
      <c r="G56" s="496"/>
      <c r="H56" s="497"/>
    </row>
    <row r="57" spans="1:8" ht="15" customHeight="1" thickBot="1">
      <c r="A57" s="498"/>
      <c r="B57" s="499"/>
      <c r="C57" s="499"/>
      <c r="D57" s="499"/>
      <c r="E57" s="499"/>
      <c r="F57" s="499"/>
      <c r="G57" s="499"/>
      <c r="H57" s="500"/>
    </row>
    <row r="58" spans="1:8" ht="15" customHeight="1" thickTop="1" thickBot="1">
      <c r="A58" s="227"/>
      <c r="B58" s="227"/>
      <c r="C58" s="227"/>
    </row>
    <row r="59" spans="1:8" ht="15.75" thickTop="1">
      <c r="A59" s="501" t="s">
        <v>170</v>
      </c>
      <c r="B59" s="502"/>
      <c r="C59" s="502"/>
      <c r="D59" s="502"/>
      <c r="E59" s="502"/>
      <c r="F59" s="502"/>
      <c r="G59" s="502"/>
      <c r="H59" s="503"/>
    </row>
    <row r="60" spans="1:8" ht="15" customHeight="1">
      <c r="A60" s="495" t="s">
        <v>717</v>
      </c>
      <c r="B60" s="496"/>
      <c r="C60" s="496"/>
      <c r="D60" s="496"/>
      <c r="E60" s="496"/>
      <c r="F60" s="496"/>
      <c r="G60" s="496"/>
      <c r="H60" s="497"/>
    </row>
    <row r="61" spans="1:8">
      <c r="A61" s="495"/>
      <c r="B61" s="496"/>
      <c r="C61" s="496"/>
      <c r="D61" s="496"/>
      <c r="E61" s="496"/>
      <c r="F61" s="496"/>
      <c r="G61" s="496"/>
      <c r="H61" s="497"/>
    </row>
    <row r="62" spans="1:8" ht="15.75" thickBot="1">
      <c r="A62" s="498"/>
      <c r="B62" s="499"/>
      <c r="C62" s="499"/>
      <c r="D62" s="499"/>
      <c r="E62" s="499"/>
      <c r="F62" s="499"/>
      <c r="G62" s="499"/>
      <c r="H62" s="500"/>
    </row>
    <row r="63" spans="1:8" ht="15.75" thickTop="1"/>
  </sheetData>
  <sheetProtection formatCells="0" formatColumns="0" formatRows="0" insertColumns="0" insertRows="0" insertHyperlinks="0" deleteColumns="0" deleteRows="0" sort="0" autoFilter="0" pivotTables="0"/>
  <mergeCells count="39">
    <mergeCell ref="A14:C14"/>
    <mergeCell ref="A17:A21"/>
    <mergeCell ref="B17:B21"/>
    <mergeCell ref="A16:C16"/>
    <mergeCell ref="B27:B28"/>
    <mergeCell ref="A27:A28"/>
    <mergeCell ref="C18:C21"/>
    <mergeCell ref="A3:C3"/>
    <mergeCell ref="A1:G1"/>
    <mergeCell ref="A7:C7"/>
    <mergeCell ref="A9:C9"/>
    <mergeCell ref="A10:A11"/>
    <mergeCell ref="B10:B11"/>
    <mergeCell ref="C10:C11"/>
    <mergeCell ref="A61:H61"/>
    <mergeCell ref="A62:H62"/>
    <mergeCell ref="H33:H36"/>
    <mergeCell ref="A52:C52"/>
    <mergeCell ref="A39:D39"/>
    <mergeCell ref="A34:B34"/>
    <mergeCell ref="C35:D35"/>
    <mergeCell ref="B35:B36"/>
    <mergeCell ref="A35:A36"/>
    <mergeCell ref="G34:G36"/>
    <mergeCell ref="E35:F35"/>
    <mergeCell ref="A54:H54"/>
    <mergeCell ref="C34:F34"/>
    <mergeCell ref="A60:H60"/>
    <mergeCell ref="A33:G33"/>
    <mergeCell ref="A55:H55"/>
    <mergeCell ref="A56:H56"/>
    <mergeCell ref="A57:H57"/>
    <mergeCell ref="A59:H59"/>
    <mergeCell ref="A24:C24"/>
    <mergeCell ref="C27:C28"/>
    <mergeCell ref="D27:E27"/>
    <mergeCell ref="A26:F26"/>
    <mergeCell ref="A32:H32"/>
    <mergeCell ref="F27:F28"/>
  </mergeCells>
  <dataValidations count="1">
    <dataValidation type="whole" allowBlank="1" showInputMessage="1" showErrorMessage="1" errorTitle="Zła wartość" error="Komórka przyjmuje tylko wartości liczbowe całkowite" sqref="C40:C51">
      <formula1>0</formula1>
      <formula2>1000000000000000000</formula2>
    </dataValidation>
  </dataValidations>
  <pageMargins left="0.7" right="0.7" top="0.75" bottom="0.75" header="0.3" footer="0.3"/>
  <pageSetup paperSize="9" scale="27"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2">
    <tabColor theme="6" tint="0.59999389629810485"/>
  </sheetPr>
  <dimension ref="A1:T46"/>
  <sheetViews>
    <sheetView showGridLines="0" topLeftCell="A31" zoomScaleNormal="100" workbookViewId="0">
      <selection activeCell="E49" sqref="E49"/>
    </sheetView>
  </sheetViews>
  <sheetFormatPr defaultRowHeight="15"/>
  <cols>
    <col min="1" max="1" width="21.85546875" style="373" customWidth="1"/>
    <col min="2" max="2" width="33.28515625" style="373" customWidth="1"/>
    <col min="3" max="3" width="18.28515625" style="373" customWidth="1"/>
    <col min="4" max="4" width="18.140625" style="373" customWidth="1"/>
    <col min="5" max="5" width="34.42578125" style="373" customWidth="1"/>
    <col min="6" max="6" width="17.85546875" style="373" customWidth="1"/>
    <col min="7" max="7" width="17" style="373" customWidth="1"/>
    <col min="8" max="8" width="16.85546875" style="373" customWidth="1"/>
    <col min="9" max="9" width="17.28515625" style="373" customWidth="1"/>
    <col min="10" max="10" width="20.5703125" style="373" customWidth="1"/>
    <col min="11" max="19" width="9.140625" style="373"/>
    <col min="20" max="20" width="3.42578125" style="373" customWidth="1"/>
    <col min="21" max="16384" width="9.140625" style="373"/>
  </cols>
  <sheetData>
    <row r="1" spans="1:10" ht="18.75">
      <c r="A1" s="529" t="s">
        <v>610</v>
      </c>
      <c r="B1" s="529"/>
      <c r="C1" s="529"/>
      <c r="D1" s="529"/>
      <c r="E1" s="529"/>
      <c r="F1" s="529"/>
      <c r="G1" s="529"/>
      <c r="H1" s="529"/>
      <c r="I1" s="529"/>
      <c r="J1" s="529"/>
    </row>
    <row r="4" spans="1:10" ht="16.5" thickBot="1">
      <c r="A4" s="530" t="s">
        <v>415</v>
      </c>
      <c r="B4" s="530"/>
      <c r="C4" s="530"/>
      <c r="D4" s="530"/>
      <c r="E4" s="530"/>
      <c r="F4" s="530"/>
      <c r="G4" s="530"/>
      <c r="H4" s="530"/>
      <c r="I4" s="530"/>
      <c r="J4" s="530"/>
    </row>
    <row r="5" spans="1:10" ht="40.5" customHeight="1" thickTop="1">
      <c r="A5" s="523" t="s">
        <v>300</v>
      </c>
      <c r="B5" s="532" t="s">
        <v>483</v>
      </c>
      <c r="C5" s="532" t="s">
        <v>413</v>
      </c>
      <c r="D5" s="532" t="s">
        <v>12</v>
      </c>
      <c r="E5" s="532"/>
      <c r="F5" s="532"/>
      <c r="G5" s="532"/>
      <c r="H5" s="532"/>
      <c r="I5" s="527" t="s">
        <v>50</v>
      </c>
    </row>
    <row r="6" spans="1:10" ht="17.25" customHeight="1">
      <c r="A6" s="524"/>
      <c r="B6" s="533"/>
      <c r="C6" s="533"/>
      <c r="D6" s="533" t="s">
        <v>51</v>
      </c>
      <c r="E6" s="533"/>
      <c r="F6" s="533"/>
      <c r="G6" s="533"/>
      <c r="H6" s="533" t="s">
        <v>147</v>
      </c>
      <c r="I6" s="528"/>
    </row>
    <row r="7" spans="1:10" ht="24">
      <c r="A7" s="524"/>
      <c r="B7" s="533"/>
      <c r="C7" s="533"/>
      <c r="D7" s="390" t="s">
        <v>52</v>
      </c>
      <c r="E7" s="390" t="s">
        <v>53</v>
      </c>
      <c r="F7" s="390" t="s">
        <v>54</v>
      </c>
      <c r="G7" s="390" t="s">
        <v>55</v>
      </c>
      <c r="H7" s="533"/>
      <c r="I7" s="528"/>
    </row>
    <row r="8" spans="1:10" ht="15.75" thickBot="1">
      <c r="A8" s="384">
        <v>74</v>
      </c>
      <c r="B8" s="387">
        <v>38</v>
      </c>
      <c r="C8" s="387">
        <v>17</v>
      </c>
      <c r="D8" s="387">
        <v>3</v>
      </c>
      <c r="E8" s="385">
        <v>0</v>
      </c>
      <c r="F8" s="385">
        <v>9</v>
      </c>
      <c r="G8" s="385">
        <v>17</v>
      </c>
      <c r="H8" s="385"/>
      <c r="I8" s="386">
        <v>57</v>
      </c>
    </row>
    <row r="9" spans="1:10" ht="33.75" customHeight="1" thickTop="1">
      <c r="A9" s="531" t="s">
        <v>419</v>
      </c>
      <c r="B9" s="531"/>
      <c r="C9" s="531"/>
      <c r="D9" s="531"/>
      <c r="E9" s="531"/>
      <c r="F9" s="531"/>
      <c r="G9" s="531"/>
      <c r="H9" s="531"/>
      <c r="I9" s="531"/>
      <c r="J9" s="382"/>
    </row>
    <row r="11" spans="1:10" s="374" customFormat="1">
      <c r="D11" s="373"/>
    </row>
    <row r="12" spans="1:10" s="374" customFormat="1">
      <c r="D12" s="373"/>
    </row>
    <row r="13" spans="1:10" s="374" customFormat="1">
      <c r="D13" s="373"/>
    </row>
    <row r="14" spans="1:10" s="374" customFormat="1">
      <c r="D14" s="373"/>
    </row>
    <row r="15" spans="1:10" s="374" customFormat="1" ht="51" customHeight="1"/>
    <row r="16" spans="1:10" s="374" customFormat="1" ht="19.5" customHeight="1" thickBot="1">
      <c r="A16" s="525" t="s">
        <v>414</v>
      </c>
      <c r="B16" s="526"/>
      <c r="C16" s="526"/>
      <c r="D16" s="526"/>
      <c r="E16" s="526"/>
      <c r="F16" s="526"/>
      <c r="G16" s="526"/>
      <c r="H16" s="526"/>
      <c r="I16" s="526"/>
      <c r="J16" s="525"/>
    </row>
    <row r="17" spans="1:20" s="374" customFormat="1" ht="40.5" customHeight="1" thickTop="1">
      <c r="A17" s="523" t="s">
        <v>300</v>
      </c>
      <c r="B17" s="532" t="s">
        <v>483</v>
      </c>
      <c r="C17" s="532" t="s">
        <v>413</v>
      </c>
      <c r="D17" s="532" t="s">
        <v>12</v>
      </c>
      <c r="E17" s="532"/>
      <c r="F17" s="532"/>
      <c r="G17" s="532"/>
      <c r="H17" s="532"/>
      <c r="I17" s="527" t="s">
        <v>50</v>
      </c>
      <c r="J17" s="376"/>
    </row>
    <row r="18" spans="1:20" s="374" customFormat="1" ht="18" customHeight="1">
      <c r="A18" s="524"/>
      <c r="B18" s="533"/>
      <c r="C18" s="533"/>
      <c r="D18" s="533" t="s">
        <v>51</v>
      </c>
      <c r="E18" s="533"/>
      <c r="F18" s="533"/>
      <c r="G18" s="533"/>
      <c r="H18" s="533" t="s">
        <v>147</v>
      </c>
      <c r="I18" s="528"/>
    </row>
    <row r="19" spans="1:20" s="374" customFormat="1" ht="26.25" customHeight="1">
      <c r="A19" s="524"/>
      <c r="B19" s="533"/>
      <c r="C19" s="533"/>
      <c r="D19" s="390" t="s">
        <v>52</v>
      </c>
      <c r="E19" s="390" t="s">
        <v>53</v>
      </c>
      <c r="F19" s="390" t="s">
        <v>54</v>
      </c>
      <c r="G19" s="390" t="s">
        <v>55</v>
      </c>
      <c r="H19" s="533"/>
      <c r="I19" s="528"/>
    </row>
    <row r="20" spans="1:20" s="374" customFormat="1" ht="18" customHeight="1" thickBot="1">
      <c r="A20" s="393">
        <v>9</v>
      </c>
      <c r="B20" s="387">
        <v>0</v>
      </c>
      <c r="C20" s="392">
        <v>0</v>
      </c>
      <c r="D20" s="392">
        <v>0</v>
      </c>
      <c r="E20" s="385">
        <v>0</v>
      </c>
      <c r="F20" s="385">
        <v>0</v>
      </c>
      <c r="G20" s="385">
        <v>0</v>
      </c>
      <c r="H20" s="385">
        <v>0</v>
      </c>
      <c r="I20" s="386">
        <v>9</v>
      </c>
    </row>
    <row r="21" spans="1:20" s="374" customFormat="1" ht="15.75" thickTop="1">
      <c r="A21" s="539" t="s">
        <v>420</v>
      </c>
      <c r="B21" s="539"/>
      <c r="C21" s="539"/>
      <c r="D21" s="539"/>
      <c r="E21" s="539"/>
      <c r="F21" s="540"/>
    </row>
    <row r="22" spans="1:20">
      <c r="A22" s="540"/>
      <c r="B22" s="540"/>
      <c r="C22" s="540"/>
      <c r="D22" s="540"/>
      <c r="E22" s="540"/>
      <c r="F22" s="540"/>
    </row>
    <row r="24" spans="1:20" s="377" customFormat="1">
      <c r="A24" s="514" t="s">
        <v>484</v>
      </c>
      <c r="B24" s="514"/>
      <c r="C24" s="514"/>
      <c r="D24" s="514"/>
      <c r="E24" s="514"/>
      <c r="F24" s="514"/>
      <c r="G24" s="378"/>
      <c r="H24" s="378"/>
      <c r="I24" s="378"/>
      <c r="J24" s="378"/>
      <c r="K24" s="378"/>
      <c r="L24" s="378"/>
      <c r="M24" s="378"/>
      <c r="N24" s="378"/>
      <c r="O24" s="378"/>
      <c r="P24" s="378"/>
      <c r="T24" s="373"/>
    </row>
    <row r="25" spans="1:20" ht="16.5" thickBot="1">
      <c r="A25" s="520"/>
      <c r="B25" s="520"/>
      <c r="C25" s="520"/>
      <c r="D25" s="520"/>
      <c r="E25" s="520"/>
      <c r="F25" s="544"/>
      <c r="G25" s="371"/>
      <c r="H25" s="371"/>
      <c r="I25" s="371"/>
      <c r="J25" s="371"/>
    </row>
    <row r="26" spans="1:20" ht="36.75" customHeight="1" thickTop="1">
      <c r="A26" s="523" t="s">
        <v>296</v>
      </c>
      <c r="B26" s="532" t="s">
        <v>413</v>
      </c>
      <c r="C26" s="534" t="s">
        <v>297</v>
      </c>
      <c r="D26" s="534"/>
      <c r="E26" s="535"/>
      <c r="F26" s="380"/>
    </row>
    <row r="27" spans="1:20" ht="48" customHeight="1">
      <c r="A27" s="524"/>
      <c r="B27" s="533"/>
      <c r="C27" s="536" t="s">
        <v>148</v>
      </c>
      <c r="D27" s="536" t="s">
        <v>56</v>
      </c>
      <c r="E27" s="543"/>
      <c r="F27" s="380"/>
    </row>
    <row r="28" spans="1:20">
      <c r="A28" s="524"/>
      <c r="B28" s="533"/>
      <c r="C28" s="536"/>
      <c r="D28" s="388" t="s">
        <v>57</v>
      </c>
      <c r="E28" s="389" t="s">
        <v>58</v>
      </c>
      <c r="F28" s="380"/>
    </row>
    <row r="29" spans="1:20" ht="15.75" thickBot="1">
      <c r="A29" s="383">
        <v>2420</v>
      </c>
      <c r="B29" s="391">
        <v>42</v>
      </c>
      <c r="C29" s="391">
        <v>7</v>
      </c>
      <c r="D29" s="391">
        <v>0</v>
      </c>
      <c r="E29" s="372"/>
      <c r="F29" s="380"/>
    </row>
    <row r="30" spans="1:20" ht="14.25" customHeight="1" thickTop="1">
      <c r="A30" s="539" t="s">
        <v>417</v>
      </c>
      <c r="B30" s="539"/>
      <c r="C30" s="539"/>
      <c r="D30" s="539"/>
      <c r="E30" s="539"/>
      <c r="F30" s="540"/>
      <c r="G30" s="525"/>
      <c r="H30" s="525"/>
    </row>
    <row r="31" spans="1:20" ht="15" customHeight="1">
      <c r="A31" s="540"/>
      <c r="B31" s="540"/>
      <c r="C31" s="540"/>
      <c r="D31" s="540"/>
      <c r="E31" s="540"/>
      <c r="F31" s="540"/>
    </row>
    <row r="32" spans="1:20" ht="15" customHeight="1"/>
    <row r="34" spans="1:10" ht="16.5" thickBot="1">
      <c r="A34" s="530" t="s">
        <v>416</v>
      </c>
      <c r="B34" s="530"/>
      <c r="C34" s="530"/>
      <c r="D34" s="530"/>
      <c r="E34" s="530"/>
      <c r="F34" s="530"/>
      <c r="G34" s="371"/>
      <c r="H34" s="371"/>
      <c r="I34" s="375"/>
      <c r="J34" s="375"/>
    </row>
    <row r="35" spans="1:10" ht="40.5" customHeight="1" thickTop="1">
      <c r="A35" s="537" t="s">
        <v>485</v>
      </c>
      <c r="B35" s="532" t="s">
        <v>413</v>
      </c>
      <c r="C35" s="534" t="s">
        <v>298</v>
      </c>
      <c r="D35" s="534"/>
      <c r="E35" s="535"/>
    </row>
    <row r="36" spans="1:10" ht="36.75" customHeight="1">
      <c r="A36" s="538"/>
      <c r="B36" s="533"/>
      <c r="C36" s="536" t="s">
        <v>148</v>
      </c>
      <c r="D36" s="536" t="s">
        <v>56</v>
      </c>
      <c r="E36" s="543"/>
    </row>
    <row r="37" spans="1:10">
      <c r="A37" s="538"/>
      <c r="B37" s="533"/>
      <c r="C37" s="536"/>
      <c r="D37" s="388" t="s">
        <v>57</v>
      </c>
      <c r="E37" s="389" t="s">
        <v>58</v>
      </c>
    </row>
    <row r="38" spans="1:10" ht="15.75" thickBot="1">
      <c r="A38" s="379">
        <v>421</v>
      </c>
      <c r="B38" s="395">
        <v>35</v>
      </c>
      <c r="C38" s="395">
        <v>11</v>
      </c>
      <c r="D38" s="395">
        <v>0</v>
      </c>
      <c r="E38" s="396"/>
    </row>
    <row r="39" spans="1:10" ht="30.75" customHeight="1" thickTop="1">
      <c r="A39" s="539" t="s">
        <v>418</v>
      </c>
      <c r="B39" s="539"/>
      <c r="C39" s="539"/>
      <c r="D39" s="539"/>
      <c r="E39" s="539"/>
    </row>
    <row r="42" spans="1:10" ht="16.5" thickBot="1">
      <c r="A42" s="541" t="s">
        <v>421</v>
      </c>
      <c r="B42" s="541"/>
      <c r="C42" s="541"/>
      <c r="D42" s="541"/>
      <c r="E42" s="542"/>
      <c r="F42" s="371"/>
    </row>
    <row r="43" spans="1:10" ht="59.25" customHeight="1" thickTop="1">
      <c r="A43" s="537" t="s">
        <v>486</v>
      </c>
      <c r="B43" s="534" t="s">
        <v>413</v>
      </c>
      <c r="C43" s="534" t="s">
        <v>298</v>
      </c>
      <c r="D43" s="535"/>
      <c r="E43" s="394"/>
    </row>
    <row r="44" spans="1:10" ht="45.75" customHeight="1">
      <c r="A44" s="538"/>
      <c r="B44" s="536"/>
      <c r="C44" s="388" t="s">
        <v>57</v>
      </c>
      <c r="D44" s="389" t="s">
        <v>58</v>
      </c>
      <c r="E44" s="381"/>
    </row>
    <row r="45" spans="1:10" ht="21.75" customHeight="1" thickBot="1">
      <c r="A45" s="379">
        <v>104</v>
      </c>
      <c r="B45" s="395">
        <v>34</v>
      </c>
      <c r="C45" s="395">
        <v>57</v>
      </c>
      <c r="D45" s="396"/>
      <c r="E45" s="381"/>
    </row>
    <row r="46" spans="1:10" ht="15.75" thickTop="1">
      <c r="A46" s="539" t="s">
        <v>418</v>
      </c>
      <c r="B46" s="539"/>
      <c r="C46" s="539"/>
      <c r="D46" s="539"/>
      <c r="E46" s="540"/>
    </row>
  </sheetData>
  <sheetProtection formatCells="0" formatColumns="0" formatRows="0" insertColumns="0" insertRows="0" insertHyperlinks="0" deleteColumns="0" deleteRows="0" sort="0" autoFilter="0" pivotTables="0"/>
  <mergeCells count="39">
    <mergeCell ref="H18:H19"/>
    <mergeCell ref="D17:H17"/>
    <mergeCell ref="A46:E46"/>
    <mergeCell ref="A21:F22"/>
    <mergeCell ref="A43:A44"/>
    <mergeCell ref="B43:B44"/>
    <mergeCell ref="A42:E42"/>
    <mergeCell ref="C43:D43"/>
    <mergeCell ref="A39:E39"/>
    <mergeCell ref="D27:E27"/>
    <mergeCell ref="A30:F31"/>
    <mergeCell ref="A26:A28"/>
    <mergeCell ref="C27:C28"/>
    <mergeCell ref="A24:F25"/>
    <mergeCell ref="D36:E36"/>
    <mergeCell ref="A34:F34"/>
    <mergeCell ref="B26:B28"/>
    <mergeCell ref="C26:E26"/>
    <mergeCell ref="C36:C37"/>
    <mergeCell ref="G30:H30"/>
    <mergeCell ref="A35:A37"/>
    <mergeCell ref="B35:B37"/>
    <mergeCell ref="C35:E35"/>
    <mergeCell ref="A17:A19"/>
    <mergeCell ref="A16:J16"/>
    <mergeCell ref="I5:I7"/>
    <mergeCell ref="I17:I19"/>
    <mergeCell ref="A1:J1"/>
    <mergeCell ref="A4:J4"/>
    <mergeCell ref="A9:I9"/>
    <mergeCell ref="A5:A7"/>
    <mergeCell ref="C5:C7"/>
    <mergeCell ref="B17:B19"/>
    <mergeCell ref="C17:C19"/>
    <mergeCell ref="B5:B7"/>
    <mergeCell ref="D5:H5"/>
    <mergeCell ref="D6:G6"/>
    <mergeCell ref="H6:H7"/>
    <mergeCell ref="D18:G18"/>
  </mergeCells>
  <dataValidations count="4">
    <dataValidation type="whole" allowBlank="1" showInputMessage="1" showErrorMessage="1" errorTitle="Zła wartość" error="Komórka przyjmuje tylko wartości liczbowe całkowite" sqref="E8:I8 A8 A29:D29 E20:I20">
      <formula1>0</formula1>
      <formula2>1000000000000000</formula2>
    </dataValidation>
    <dataValidation type="whole" errorStyle="warning" operator="equal" allowBlank="1" showInputMessage="1" showErrorMessage="1" errorTitle="UWAGA" error="W celu dodania opisu należy wcisnąć przycisk DODAJ OPIS DZIAŁANIA" sqref="E29">
      <formula1>0</formula1>
    </dataValidation>
    <dataValidation type="whole" operator="equal" allowBlank="1" showInputMessage="1" showErrorMessage="1" errorTitle="UWAGA" error="W celu dodania opisu należy wcisnąć przycisk DODAJ OPIS DZIAŁANIA" sqref="E38 D45">
      <formula1>0</formula1>
    </dataValidation>
    <dataValidation type="whole" allowBlank="1" showInputMessage="1" showErrorMessage="1" error="Komórka przyjmuje tylko liczby całkowite" sqref="A38:D38 A45:C45">
      <formula1>0</formula1>
      <formula2>10000000000000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Button 3">
              <controlPr defaultSize="0" print="0" autoFill="0" autoPict="0" macro="[0]!tabela5d">
                <anchor moveWithCells="1" sizeWithCells="1">
                  <from>
                    <xdr:col>5</xdr:col>
                    <xdr:colOff>57150</xdr:colOff>
                    <xdr:row>35</xdr:row>
                    <xdr:rowOff>381000</xdr:rowOff>
                  </from>
                  <to>
                    <xdr:col>6</xdr:col>
                    <xdr:colOff>1009650</xdr:colOff>
                    <xdr:row>38</xdr:row>
                    <xdr:rowOff>47625</xdr:rowOff>
                  </to>
                </anchor>
              </controlPr>
            </control>
          </mc:Choice>
        </mc:AlternateContent>
        <mc:AlternateContent xmlns:mc="http://schemas.openxmlformats.org/markup-compatibility/2006">
          <mc:Choice Requires="x14">
            <control shapeId="13318" r:id="rId5" name="Button 6">
              <controlPr defaultSize="0" print="0" autoFill="0" autoPict="0" macro="[0]!tabela5c">
                <anchor moveWithCells="1" sizeWithCells="1">
                  <from>
                    <xdr:col>5</xdr:col>
                    <xdr:colOff>323850</xdr:colOff>
                    <xdr:row>26</xdr:row>
                    <xdr:rowOff>323850</xdr:rowOff>
                  </from>
                  <to>
                    <xdr:col>7</xdr:col>
                    <xdr:colOff>209550</xdr:colOff>
                    <xdr:row>28</xdr:row>
                    <xdr:rowOff>38100</xdr:rowOff>
                  </to>
                </anchor>
              </controlPr>
            </control>
          </mc:Choice>
        </mc:AlternateContent>
        <mc:AlternateContent xmlns:mc="http://schemas.openxmlformats.org/markup-compatibility/2006">
          <mc:Choice Requires="x14">
            <control shapeId="13320" r:id="rId6" name="Button 8">
              <controlPr defaultSize="0" print="0" autoFill="0" autoPict="0" macro="[0]!tabela5a1">
                <anchor moveWithCells="1" sizeWithCells="1">
                  <from>
                    <xdr:col>0</xdr:col>
                    <xdr:colOff>0</xdr:colOff>
                    <xdr:row>9</xdr:row>
                    <xdr:rowOff>0</xdr:rowOff>
                  </from>
                  <to>
                    <xdr:col>2</xdr:col>
                    <xdr:colOff>390525</xdr:colOff>
                    <xdr:row>10</xdr:row>
                    <xdr:rowOff>104775</xdr:rowOff>
                  </to>
                </anchor>
              </controlPr>
            </control>
          </mc:Choice>
        </mc:AlternateContent>
        <mc:AlternateContent xmlns:mc="http://schemas.openxmlformats.org/markup-compatibility/2006">
          <mc:Choice Requires="x14">
            <control shapeId="13321" r:id="rId7" name="Button 9">
              <controlPr defaultSize="0" print="0" autoFill="0" autoPict="0" macro="[0]!tabela5a2">
                <anchor moveWithCells="1" sizeWithCells="1">
                  <from>
                    <xdr:col>9</xdr:col>
                    <xdr:colOff>200025</xdr:colOff>
                    <xdr:row>4</xdr:row>
                    <xdr:rowOff>0</xdr:rowOff>
                  </from>
                  <to>
                    <xdr:col>10</xdr:col>
                    <xdr:colOff>257175</xdr:colOff>
                    <xdr:row>5</xdr:row>
                    <xdr:rowOff>171450</xdr:rowOff>
                  </to>
                </anchor>
              </controlPr>
            </control>
          </mc:Choice>
        </mc:AlternateContent>
        <mc:AlternateContent xmlns:mc="http://schemas.openxmlformats.org/markup-compatibility/2006">
          <mc:Choice Requires="x14">
            <control shapeId="13325" r:id="rId8" name="Button 13">
              <controlPr defaultSize="0" print="0" autoFill="0" autoPict="0" macro="[0]!tabela5e">
                <anchor moveWithCells="1" sizeWithCells="1">
                  <from>
                    <xdr:col>4</xdr:col>
                    <xdr:colOff>238125</xdr:colOff>
                    <xdr:row>43</xdr:row>
                    <xdr:rowOff>0</xdr:rowOff>
                  </from>
                  <to>
                    <xdr:col>5</xdr:col>
                    <xdr:colOff>85725</xdr:colOff>
                    <xdr:row>43</xdr:row>
                    <xdr:rowOff>514350</xdr:rowOff>
                  </to>
                </anchor>
              </controlPr>
            </control>
          </mc:Choice>
        </mc:AlternateContent>
        <mc:AlternateContent xmlns:mc="http://schemas.openxmlformats.org/markup-compatibility/2006">
          <mc:Choice Requires="x14">
            <control shapeId="13326" r:id="rId9" name="Button 14">
              <controlPr defaultSize="0" print="0" autoFill="0" autoPict="0" macro="[0]!tabela5b">
                <anchor moveWithCells="1" sizeWithCells="1">
                  <from>
                    <xdr:col>9</xdr:col>
                    <xdr:colOff>200025</xdr:colOff>
                    <xdr:row>16</xdr:row>
                    <xdr:rowOff>209550</xdr:rowOff>
                  </from>
                  <to>
                    <xdr:col>10</xdr:col>
                    <xdr:colOff>257175</xdr:colOff>
                    <xdr:row>18</xdr:row>
                    <xdr:rowOff>152400</xdr:rowOff>
                  </to>
                </anchor>
              </controlPr>
            </control>
          </mc:Choice>
        </mc:AlternateContent>
        <mc:AlternateContent xmlns:mc="http://schemas.openxmlformats.org/markup-compatibility/2006">
          <mc:Choice Requires="x14">
            <control shapeId="13327" r:id="rId10" name="Button 15">
              <controlPr defaultSize="0" print="0" autoFill="0" autoPict="0" macro="[1]!tabela5d">
                <anchor moveWithCells="1" sizeWithCells="1">
                  <from>
                    <xdr:col>5</xdr:col>
                    <xdr:colOff>57150</xdr:colOff>
                    <xdr:row>35</xdr:row>
                    <xdr:rowOff>381000</xdr:rowOff>
                  </from>
                  <to>
                    <xdr:col>6</xdr:col>
                    <xdr:colOff>1009650</xdr:colOff>
                    <xdr:row>38</xdr:row>
                    <xdr:rowOff>47625</xdr:rowOff>
                  </to>
                </anchor>
              </controlPr>
            </control>
          </mc:Choice>
        </mc:AlternateContent>
        <mc:AlternateContent xmlns:mc="http://schemas.openxmlformats.org/markup-compatibility/2006">
          <mc:Choice Requires="x14">
            <control shapeId="13328" r:id="rId11" name="Button 16">
              <controlPr defaultSize="0" print="0" autoFill="0" autoPict="0" macro="[1]!tabela5c">
                <anchor moveWithCells="1" sizeWithCells="1">
                  <from>
                    <xdr:col>5</xdr:col>
                    <xdr:colOff>323850</xdr:colOff>
                    <xdr:row>26</xdr:row>
                    <xdr:rowOff>323850</xdr:rowOff>
                  </from>
                  <to>
                    <xdr:col>7</xdr:col>
                    <xdr:colOff>209550</xdr:colOff>
                    <xdr:row>28</xdr:row>
                    <xdr:rowOff>38100</xdr:rowOff>
                  </to>
                </anchor>
              </controlPr>
            </control>
          </mc:Choice>
        </mc:AlternateContent>
        <mc:AlternateContent xmlns:mc="http://schemas.openxmlformats.org/markup-compatibility/2006">
          <mc:Choice Requires="x14">
            <control shapeId="13329" r:id="rId12" name="Button 17">
              <controlPr defaultSize="0" print="0" autoFill="0" autoPict="0" macro="[1]!tabela5a1">
                <anchor moveWithCells="1" sizeWithCells="1">
                  <from>
                    <xdr:col>0</xdr:col>
                    <xdr:colOff>0</xdr:colOff>
                    <xdr:row>9</xdr:row>
                    <xdr:rowOff>0</xdr:rowOff>
                  </from>
                  <to>
                    <xdr:col>2</xdr:col>
                    <xdr:colOff>390525</xdr:colOff>
                    <xdr:row>10</xdr:row>
                    <xdr:rowOff>104775</xdr:rowOff>
                  </to>
                </anchor>
              </controlPr>
            </control>
          </mc:Choice>
        </mc:AlternateContent>
        <mc:AlternateContent xmlns:mc="http://schemas.openxmlformats.org/markup-compatibility/2006">
          <mc:Choice Requires="x14">
            <control shapeId="13330" r:id="rId13" name="Button 18">
              <controlPr defaultSize="0" print="0" autoFill="0" autoPict="0" macro="[1]!tabela5a2">
                <anchor moveWithCells="1" sizeWithCells="1">
                  <from>
                    <xdr:col>9</xdr:col>
                    <xdr:colOff>200025</xdr:colOff>
                    <xdr:row>4</xdr:row>
                    <xdr:rowOff>0</xdr:rowOff>
                  </from>
                  <to>
                    <xdr:col>10</xdr:col>
                    <xdr:colOff>257175</xdr:colOff>
                    <xdr:row>5</xdr:row>
                    <xdr:rowOff>171450</xdr:rowOff>
                  </to>
                </anchor>
              </controlPr>
            </control>
          </mc:Choice>
        </mc:AlternateContent>
        <mc:AlternateContent xmlns:mc="http://schemas.openxmlformats.org/markup-compatibility/2006">
          <mc:Choice Requires="x14">
            <control shapeId="13331" r:id="rId14" name="Button 19">
              <controlPr defaultSize="0" print="0" autoFill="0" autoPict="0" macro="[1]!tabela5e">
                <anchor moveWithCells="1" sizeWithCells="1">
                  <from>
                    <xdr:col>4</xdr:col>
                    <xdr:colOff>238125</xdr:colOff>
                    <xdr:row>43</xdr:row>
                    <xdr:rowOff>0</xdr:rowOff>
                  </from>
                  <to>
                    <xdr:col>5</xdr:col>
                    <xdr:colOff>85725</xdr:colOff>
                    <xdr:row>43</xdr:row>
                    <xdr:rowOff>514350</xdr:rowOff>
                  </to>
                </anchor>
              </controlPr>
            </control>
          </mc:Choice>
        </mc:AlternateContent>
        <mc:AlternateContent xmlns:mc="http://schemas.openxmlformats.org/markup-compatibility/2006">
          <mc:Choice Requires="x14">
            <control shapeId="13332" r:id="rId15" name="Button 20">
              <controlPr defaultSize="0" print="0" autoFill="0" autoPict="0" macro="[1]!tabela5b">
                <anchor moveWithCells="1" sizeWithCells="1">
                  <from>
                    <xdr:col>9</xdr:col>
                    <xdr:colOff>200025</xdr:colOff>
                    <xdr:row>16</xdr:row>
                    <xdr:rowOff>209550</xdr:rowOff>
                  </from>
                  <to>
                    <xdr:col>10</xdr:col>
                    <xdr:colOff>257175</xdr:colOff>
                    <xdr:row>18</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0">
    <tabColor theme="6" tint="0.59999389629810485"/>
  </sheetPr>
  <dimension ref="A1:I24"/>
  <sheetViews>
    <sheetView showGridLines="0" workbookViewId="0">
      <selection activeCell="B5" sqref="B5"/>
    </sheetView>
  </sheetViews>
  <sheetFormatPr defaultRowHeight="15"/>
  <cols>
    <col min="1" max="1" width="21.140625" style="56" customWidth="1"/>
    <col min="2" max="2" width="22.28515625" style="56" customWidth="1"/>
    <col min="3" max="3" width="27.28515625" style="56" customWidth="1"/>
    <col min="4" max="4" width="31.85546875" style="56" customWidth="1"/>
    <col min="5" max="5" width="36.5703125" style="56" customWidth="1"/>
    <col min="6" max="6" width="33.85546875" style="56" customWidth="1"/>
    <col min="7" max="7" width="41.7109375" style="56" customWidth="1"/>
    <col min="8" max="8" width="9.140625" style="56"/>
    <col min="9" max="9" width="0" style="56" hidden="1" customWidth="1"/>
    <col min="10" max="16384" width="9.140625" style="56"/>
  </cols>
  <sheetData>
    <row r="1" spans="1:9" ht="18.75">
      <c r="A1" s="529" t="s">
        <v>337</v>
      </c>
      <c r="B1" s="529"/>
      <c r="C1" s="529"/>
      <c r="D1" s="529"/>
      <c r="E1" s="529"/>
      <c r="F1" s="529"/>
      <c r="G1" s="529"/>
    </row>
    <row r="3" spans="1:9" ht="16.5" thickBot="1">
      <c r="A3" s="542" t="s">
        <v>338</v>
      </c>
      <c r="B3" s="542"/>
      <c r="C3" s="542"/>
      <c r="D3" s="542"/>
      <c r="E3" s="542"/>
      <c r="F3" s="542"/>
      <c r="G3" s="542"/>
    </row>
    <row r="4" spans="1:9" ht="42.75" customHeight="1" thickTop="1">
      <c r="A4" s="148" t="s">
        <v>139</v>
      </c>
      <c r="B4" s="146" t="s">
        <v>140</v>
      </c>
      <c r="C4" s="146" t="s">
        <v>422</v>
      </c>
      <c r="D4" s="146" t="s">
        <v>423</v>
      </c>
      <c r="E4" s="146" t="s">
        <v>141</v>
      </c>
      <c r="F4" s="146" t="s">
        <v>142</v>
      </c>
      <c r="G4" s="147" t="s">
        <v>143</v>
      </c>
    </row>
    <row r="5" spans="1:9" ht="15.75" thickBot="1">
      <c r="A5" s="175">
        <v>864</v>
      </c>
      <c r="B5" s="176">
        <v>2945</v>
      </c>
      <c r="C5" s="176">
        <v>35</v>
      </c>
      <c r="D5" s="176">
        <v>37</v>
      </c>
      <c r="E5" s="279">
        <f>A5/D5</f>
        <v>23.351351351351351</v>
      </c>
      <c r="F5" s="279">
        <f>B5/D5</f>
        <v>79.594594594594597</v>
      </c>
      <c r="G5" s="280">
        <f>(A5+B5)/D5</f>
        <v>102.94594594594595</v>
      </c>
    </row>
    <row r="6" spans="1:9" ht="15.75" thickTop="1">
      <c r="A6" s="545" t="s">
        <v>144</v>
      </c>
      <c r="B6" s="545"/>
      <c r="C6" s="545"/>
      <c r="D6" s="545"/>
      <c r="E6" s="90"/>
      <c r="F6" s="90"/>
      <c r="G6" s="90"/>
      <c r="I6" s="56" t="s">
        <v>177</v>
      </c>
    </row>
    <row r="7" spans="1:9">
      <c r="I7" s="56" t="s">
        <v>178</v>
      </c>
    </row>
    <row r="8" spans="1:9">
      <c r="I8" s="56" t="s">
        <v>179</v>
      </c>
    </row>
    <row r="9" spans="1:9">
      <c r="I9" s="56" t="s">
        <v>181</v>
      </c>
    </row>
    <row r="10" spans="1:9">
      <c r="I10" s="56" t="s">
        <v>182</v>
      </c>
    </row>
    <row r="11" spans="1:9" s="133" customFormat="1"/>
    <row r="12" spans="1:9" s="133" customFormat="1"/>
    <row r="13" spans="1:9" s="133" customFormat="1"/>
    <row r="14" spans="1:9" s="133" customFormat="1"/>
    <row r="15" spans="1:9" s="133" customFormat="1"/>
    <row r="22" spans="1:1" ht="20.25">
      <c r="A22" s="138" t="str">
        <f>IF('Tabela 6'!A5='Tabela 1'!E10+'Tabela 2'!C11+'Tabela 5'!A8+'Tabela 5'!A20,"","BŁĄD podana liczba kontroli w terenie ogółem nie zgadza się z sumą kontroli podaną w tabelach 1, 2, 5a oraz 5b" )</f>
        <v/>
      </c>
    </row>
    <row r="23" spans="1:1" ht="20.25">
      <c r="A23" s="139"/>
    </row>
    <row r="24" spans="1:1" ht="20.25">
      <c r="A24" s="138" t="str">
        <f>IF(B5='Tabela 5'!A29+'Tabela 5'!A38+'Tabela 5'!A45,"","BŁĄD podana liczba kontroli dokumentacyjnych ogółem nie zgadza się z sumą kontroli podaną w tabelach 5c, 5d i 5e" )</f>
        <v/>
      </c>
    </row>
  </sheetData>
  <sheetProtection formatCells="0" formatColumns="0" formatRows="0" insertColumns="0" insertRows="0" insertHyperlinks="0" deleteColumns="0" deleteRows="0" sort="0" autoFilter="0" pivotTables="0"/>
  <mergeCells count="3">
    <mergeCell ref="A6:D6"/>
    <mergeCell ref="A3:G3"/>
    <mergeCell ref="A1:G1"/>
  </mergeCells>
  <dataValidations count="1">
    <dataValidation type="decimal" allowBlank="1" showInputMessage="1" showErrorMessage="1" errorTitle="Zła wartość " error="Komórka przyjmuje tylko wartości liczbowe całkowite" sqref="A5:D5">
      <formula1>0</formula1>
      <formula2>1000000000000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3" r:id="rId4" name="Button 3">
              <controlPr defaultSize="0" print="0" autoFill="0" autoPict="0" macro="[0]!tabela6">
                <anchor moveWithCells="1" sizeWithCells="1">
                  <from>
                    <xdr:col>0</xdr:col>
                    <xdr:colOff>85725</xdr:colOff>
                    <xdr:row>6</xdr:row>
                    <xdr:rowOff>28575</xdr:rowOff>
                  </from>
                  <to>
                    <xdr:col>1</xdr:col>
                    <xdr:colOff>971550</xdr:colOff>
                    <xdr:row>8</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tint="0.59999389629810485"/>
  </sheetPr>
  <dimension ref="A1:N23"/>
  <sheetViews>
    <sheetView showGridLines="0" workbookViewId="0">
      <selection activeCell="F21" sqref="F21"/>
    </sheetView>
  </sheetViews>
  <sheetFormatPr defaultRowHeight="15"/>
  <cols>
    <col min="1" max="1" width="6.42578125" style="56" customWidth="1"/>
    <col min="2" max="2" width="25.140625" style="56" customWidth="1"/>
    <col min="3" max="3" width="22.28515625" style="56" customWidth="1"/>
    <col min="4" max="4" width="26.28515625" style="56" customWidth="1"/>
    <col min="5" max="5" width="23.42578125" style="56" customWidth="1"/>
    <col min="6" max="6" width="21.42578125" style="56" customWidth="1"/>
    <col min="7" max="7" width="21.140625" style="56" customWidth="1"/>
    <col min="8" max="13" width="9.140625" style="56"/>
    <col min="14" max="14" width="0" style="56" hidden="1" customWidth="1"/>
    <col min="15" max="16384" width="9.140625" style="56"/>
  </cols>
  <sheetData>
    <row r="1" spans="1:14" ht="18.75">
      <c r="A1" s="529" t="s">
        <v>339</v>
      </c>
      <c r="B1" s="529"/>
      <c r="C1" s="529"/>
      <c r="D1" s="529"/>
      <c r="E1" s="529"/>
      <c r="F1" s="529"/>
      <c r="G1" s="529"/>
      <c r="H1" s="529"/>
      <c r="I1" s="74"/>
      <c r="J1" s="74"/>
      <c r="K1" s="74"/>
      <c r="L1" s="74"/>
    </row>
    <row r="3" spans="1:14">
      <c r="A3" s="546" t="s">
        <v>424</v>
      </c>
      <c r="B3" s="546"/>
      <c r="C3" s="546"/>
      <c r="D3" s="546"/>
      <c r="E3" s="546"/>
      <c r="F3" s="546"/>
      <c r="G3" s="546"/>
      <c r="H3" s="58"/>
      <c r="I3" s="58"/>
      <c r="J3" s="58"/>
      <c r="K3" s="58"/>
      <c r="L3" s="58"/>
      <c r="M3" s="58"/>
    </row>
    <row r="4" spans="1:14" ht="15.75" thickBot="1">
      <c r="A4" s="547"/>
      <c r="B4" s="547"/>
      <c r="C4" s="547"/>
      <c r="D4" s="547"/>
      <c r="E4" s="547"/>
      <c r="F4" s="547"/>
      <c r="G4" s="547"/>
      <c r="H4" s="58"/>
      <c r="I4" s="58"/>
      <c r="J4" s="58"/>
      <c r="K4" s="58"/>
      <c r="L4" s="58"/>
      <c r="M4" s="58"/>
    </row>
    <row r="5" spans="1:14" ht="65.25" customHeight="1" thickTop="1">
      <c r="A5" s="173" t="s">
        <v>27</v>
      </c>
      <c r="B5" s="150" t="s">
        <v>358</v>
      </c>
      <c r="C5" s="150" t="s">
        <v>149</v>
      </c>
      <c r="D5" s="150" t="s">
        <v>150</v>
      </c>
      <c r="E5" s="150" t="s">
        <v>99</v>
      </c>
      <c r="F5" s="151" t="s">
        <v>151</v>
      </c>
    </row>
    <row r="6" spans="1:14" ht="39" customHeight="1">
      <c r="A6" s="174" t="s">
        <v>29</v>
      </c>
      <c r="B6" s="397" t="s">
        <v>673</v>
      </c>
      <c r="C6" s="397" t="s">
        <v>674</v>
      </c>
      <c r="D6" s="397" t="s">
        <v>675</v>
      </c>
      <c r="E6" s="397" t="s">
        <v>676</v>
      </c>
      <c r="F6" s="398" t="s">
        <v>677</v>
      </c>
    </row>
    <row r="7" spans="1:14" ht="37.5" customHeight="1" thickBot="1">
      <c r="A7" s="75" t="s">
        <v>30</v>
      </c>
      <c r="B7" s="353" t="s">
        <v>678</v>
      </c>
      <c r="C7" s="370" t="s">
        <v>679</v>
      </c>
      <c r="D7" s="369" t="s">
        <v>680</v>
      </c>
      <c r="E7" s="370" t="s">
        <v>681</v>
      </c>
      <c r="F7" s="367" t="s">
        <v>682</v>
      </c>
    </row>
    <row r="8" spans="1:14" ht="15.75" thickTop="1">
      <c r="N8" s="56" t="s">
        <v>177</v>
      </c>
    </row>
    <row r="9" spans="1:14">
      <c r="N9" s="56" t="s">
        <v>178</v>
      </c>
    </row>
    <row r="10" spans="1:14">
      <c r="N10" s="56" t="s">
        <v>179</v>
      </c>
    </row>
    <row r="11" spans="1:14">
      <c r="N11" s="56" t="s">
        <v>180</v>
      </c>
    </row>
    <row r="12" spans="1:14">
      <c r="N12" s="56" t="s">
        <v>181</v>
      </c>
    </row>
    <row r="13" spans="1:14">
      <c r="N13" s="56" t="s">
        <v>182</v>
      </c>
    </row>
    <row r="14" spans="1:14">
      <c r="N14" s="56" t="s">
        <v>183</v>
      </c>
    </row>
    <row r="15" spans="1:14">
      <c r="N15" s="56" t="s">
        <v>184</v>
      </c>
    </row>
    <row r="16" spans="1:14">
      <c r="N16" s="56" t="s">
        <v>185</v>
      </c>
    </row>
    <row r="17" spans="14:14">
      <c r="N17" s="56" t="s">
        <v>186</v>
      </c>
    </row>
    <row r="18" spans="14:14">
      <c r="N18" s="56" t="s">
        <v>187</v>
      </c>
    </row>
    <row r="19" spans="14:14">
      <c r="N19" s="56" t="s">
        <v>188</v>
      </c>
    </row>
    <row r="20" spans="14:14">
      <c r="N20" s="56" t="s">
        <v>189</v>
      </c>
    </row>
    <row r="21" spans="14:14">
      <c r="N21" s="56" t="s">
        <v>190</v>
      </c>
    </row>
    <row r="22" spans="14:14">
      <c r="N22" s="56" t="s">
        <v>191</v>
      </c>
    </row>
    <row r="23" spans="14:14">
      <c r="N23" s="56" t="s">
        <v>192</v>
      </c>
    </row>
  </sheetData>
  <sheetProtection formatCells="0" formatColumns="0" formatRows="0" insertColumns="0" insertRows="0" insertHyperlinks="0" deleteColumns="0" deleteRows="0" sort="0" autoFilter="0" pivotTables="0"/>
  <mergeCells count="2">
    <mergeCell ref="A3:G4"/>
    <mergeCell ref="A1:H1"/>
  </mergeCells>
  <dataValidations count="1">
    <dataValidation type="list" allowBlank="1" showInputMessage="1" showErrorMessage="1" error="Prosze wybrać województwo z listy" sqref="N8:N23">
      <formula1>$N$8:$N$23</formula1>
    </dataValidation>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tabColor theme="6" tint="0.59999389629810485"/>
  </sheetPr>
  <dimension ref="A1:U27"/>
  <sheetViews>
    <sheetView zoomScaleNormal="100" workbookViewId="0">
      <selection activeCell="S19" sqref="S19"/>
    </sheetView>
  </sheetViews>
  <sheetFormatPr defaultRowHeight="15"/>
  <cols>
    <col min="1" max="1" width="13.140625" style="57" customWidth="1"/>
    <col min="2" max="2" width="13.5703125" style="57" customWidth="1"/>
    <col min="3" max="3" width="14.140625" style="57" customWidth="1"/>
    <col min="4" max="4" width="14.28515625" style="57" customWidth="1"/>
    <col min="5" max="5" width="10.140625" style="57" customWidth="1"/>
    <col min="6" max="6" width="9.140625" style="57"/>
    <col min="7" max="7" width="9.140625" style="57" customWidth="1"/>
    <col min="8" max="8" width="9" style="57" customWidth="1"/>
    <col min="9" max="9" width="17.5703125" style="57" customWidth="1"/>
    <col min="10" max="10" width="9.140625" style="57"/>
    <col min="11" max="11" width="16.140625" style="57" customWidth="1"/>
    <col min="12" max="15" width="9.140625" style="57"/>
    <col min="16" max="16" width="12.85546875" style="57" customWidth="1"/>
    <col min="17" max="16384" width="9.140625" style="57"/>
  </cols>
  <sheetData>
    <row r="1" spans="1:21" ht="21" customHeight="1">
      <c r="A1" s="551" t="s">
        <v>344</v>
      </c>
      <c r="B1" s="551"/>
      <c r="C1" s="551"/>
      <c r="D1" s="551"/>
      <c r="E1" s="551"/>
      <c r="F1" s="551"/>
      <c r="G1" s="551"/>
      <c r="H1" s="551"/>
      <c r="I1" s="551"/>
      <c r="J1" s="551"/>
      <c r="K1" s="551"/>
      <c r="L1" s="551"/>
      <c r="M1" s="551"/>
      <c r="N1" s="551"/>
      <c r="O1" s="551"/>
      <c r="P1" s="551"/>
      <c r="Q1" s="551"/>
      <c r="R1" s="551"/>
      <c r="S1" s="551"/>
      <c r="T1" s="551"/>
      <c r="U1" s="551"/>
    </row>
    <row r="3" spans="1:21" ht="36" customHeight="1" thickBot="1">
      <c r="A3" s="548" t="s">
        <v>429</v>
      </c>
      <c r="B3" s="548"/>
      <c r="C3" s="548"/>
      <c r="D3" s="548"/>
      <c r="E3" s="548"/>
      <c r="F3" s="548"/>
      <c r="G3" s="548"/>
      <c r="H3" s="548"/>
      <c r="I3" s="548"/>
      <c r="J3" s="548"/>
      <c r="K3" s="548"/>
      <c r="L3" s="548"/>
      <c r="M3" s="548"/>
      <c r="N3" s="548"/>
      <c r="O3" s="548"/>
      <c r="P3" s="548"/>
      <c r="Q3" s="548"/>
      <c r="R3" s="548"/>
      <c r="S3" s="548"/>
      <c r="T3" s="548"/>
    </row>
    <row r="4" spans="1:21" ht="59.25" customHeight="1" thickTop="1">
      <c r="A4" s="563"/>
      <c r="B4" s="564" t="s">
        <v>309</v>
      </c>
      <c r="C4" s="566" t="s">
        <v>425</v>
      </c>
      <c r="D4" s="566" t="s">
        <v>345</v>
      </c>
      <c r="E4" s="566"/>
      <c r="F4" s="566" t="s">
        <v>24</v>
      </c>
      <c r="G4" s="566"/>
      <c r="H4" s="566"/>
      <c r="I4" s="549" t="s">
        <v>20</v>
      </c>
      <c r="J4" s="549"/>
      <c r="K4" s="549" t="s">
        <v>197</v>
      </c>
      <c r="L4" s="549" t="s">
        <v>21</v>
      </c>
      <c r="M4" s="549"/>
      <c r="N4" s="549"/>
      <c r="O4" s="549"/>
      <c r="P4" s="549"/>
      <c r="Q4" s="549"/>
      <c r="R4" s="549"/>
      <c r="S4" s="549"/>
      <c r="T4" s="550"/>
    </row>
    <row r="5" spans="1:21" ht="54" customHeight="1">
      <c r="A5" s="563"/>
      <c r="B5" s="565"/>
      <c r="C5" s="567"/>
      <c r="D5" s="567"/>
      <c r="E5" s="567"/>
      <c r="F5" s="567" t="s">
        <v>300</v>
      </c>
      <c r="G5" s="567"/>
      <c r="H5" s="567" t="s">
        <v>5</v>
      </c>
      <c r="I5" s="573" t="s">
        <v>224</v>
      </c>
      <c r="J5" s="573" t="s">
        <v>225</v>
      </c>
      <c r="K5" s="573"/>
      <c r="L5" s="575" t="s">
        <v>13</v>
      </c>
      <c r="M5" s="575" t="s">
        <v>14</v>
      </c>
      <c r="N5" s="575" t="s">
        <v>15</v>
      </c>
      <c r="O5" s="575" t="s">
        <v>16</v>
      </c>
      <c r="P5" s="575" t="s">
        <v>17</v>
      </c>
      <c r="Q5" s="575" t="s">
        <v>18</v>
      </c>
      <c r="R5" s="575" t="s">
        <v>146</v>
      </c>
      <c r="S5" s="575" t="s">
        <v>22</v>
      </c>
      <c r="T5" s="576" t="s">
        <v>0</v>
      </c>
    </row>
    <row r="6" spans="1:21" ht="18" customHeight="1">
      <c r="A6" s="563"/>
      <c r="B6" s="565"/>
      <c r="C6" s="567"/>
      <c r="D6" s="310" t="s">
        <v>306</v>
      </c>
      <c r="E6" s="310" t="s">
        <v>307</v>
      </c>
      <c r="F6" s="310" t="s">
        <v>306</v>
      </c>
      <c r="G6" s="310" t="s">
        <v>307</v>
      </c>
      <c r="H6" s="567"/>
      <c r="I6" s="573"/>
      <c r="J6" s="573"/>
      <c r="K6" s="573"/>
      <c r="L6" s="575"/>
      <c r="M6" s="575"/>
      <c r="N6" s="575"/>
      <c r="O6" s="575"/>
      <c r="P6" s="575"/>
      <c r="Q6" s="575"/>
      <c r="R6" s="575"/>
      <c r="S6" s="575"/>
      <c r="T6" s="576"/>
    </row>
    <row r="7" spans="1:21" ht="15.75" thickBot="1">
      <c r="A7" s="159"/>
      <c r="B7" s="183">
        <v>6</v>
      </c>
      <c r="C7" s="140">
        <v>7</v>
      </c>
      <c r="D7" s="140">
        <v>3</v>
      </c>
      <c r="E7" s="140">
        <v>0</v>
      </c>
      <c r="F7" s="140">
        <v>3</v>
      </c>
      <c r="G7" s="140">
        <v>0</v>
      </c>
      <c r="H7" s="140">
        <v>0</v>
      </c>
      <c r="I7" s="141">
        <v>0</v>
      </c>
      <c r="J7" s="140">
        <v>0</v>
      </c>
      <c r="K7" s="281">
        <f>SUM(I7:J7)</f>
        <v>0</v>
      </c>
      <c r="L7" s="140">
        <v>0</v>
      </c>
      <c r="M7" s="140">
        <v>0</v>
      </c>
      <c r="N7" s="140">
        <v>0</v>
      </c>
      <c r="O7" s="140">
        <v>0</v>
      </c>
      <c r="P7" s="140">
        <v>0</v>
      </c>
      <c r="Q7" s="140">
        <v>0</v>
      </c>
      <c r="R7" s="141">
        <v>0</v>
      </c>
      <c r="S7" s="142">
        <v>0</v>
      </c>
      <c r="T7" s="143">
        <f>SUM(L7:S7)</f>
        <v>0</v>
      </c>
    </row>
    <row r="8" spans="1:21" ht="15.75" thickTop="1"/>
    <row r="9" spans="1:21" ht="26.25" customHeight="1">
      <c r="A9" s="63" t="s">
        <v>201</v>
      </c>
      <c r="B9" s="63"/>
      <c r="C9" s="63"/>
      <c r="D9" s="63"/>
      <c r="E9" s="63"/>
      <c r="F9" s="63"/>
      <c r="G9" s="63"/>
      <c r="H9" s="63"/>
      <c r="I9" s="63"/>
      <c r="J9" s="63"/>
      <c r="K9" s="63"/>
      <c r="L9" s="63"/>
      <c r="M9" s="63"/>
      <c r="N9" s="63"/>
      <c r="O9" s="63"/>
      <c r="P9" s="63"/>
      <c r="Q9" s="63"/>
      <c r="R9" s="63"/>
      <c r="S9" s="63"/>
      <c r="T9" s="63"/>
    </row>
    <row r="10" spans="1:21" ht="26.25" customHeight="1">
      <c r="A10" s="327" t="s">
        <v>201</v>
      </c>
      <c r="B10" s="63"/>
      <c r="C10" s="63"/>
      <c r="D10" s="63"/>
      <c r="E10" s="63"/>
      <c r="F10" s="63"/>
      <c r="G10" s="63"/>
      <c r="H10" s="63"/>
      <c r="I10" s="63"/>
      <c r="J10" s="63"/>
      <c r="K10" s="63"/>
      <c r="L10" s="63"/>
      <c r="M10" s="63"/>
      <c r="N10" s="63"/>
      <c r="O10" s="63"/>
      <c r="P10" s="63"/>
      <c r="Q10" s="63"/>
      <c r="R10" s="63"/>
      <c r="S10" s="63"/>
      <c r="T10" s="63"/>
    </row>
    <row r="11" spans="1:21" ht="26.25" customHeight="1">
      <c r="A11" s="63"/>
      <c r="B11" s="63"/>
      <c r="C11" s="63"/>
      <c r="D11" s="63"/>
      <c r="E11" s="63"/>
      <c r="F11" s="63"/>
      <c r="G11" s="63"/>
      <c r="H11" s="63"/>
      <c r="I11" s="63"/>
      <c r="J11" s="63"/>
      <c r="K11" s="63"/>
      <c r="L11" s="63"/>
      <c r="M11" s="63"/>
      <c r="N11" s="63"/>
      <c r="O11" s="63"/>
      <c r="P11" s="63"/>
      <c r="Q11" s="63"/>
      <c r="R11" s="63"/>
      <c r="S11" s="63"/>
      <c r="T11" s="63"/>
    </row>
    <row r="12" spans="1:21" ht="26.25" customHeight="1" thickBot="1">
      <c r="A12" s="63"/>
      <c r="B12" s="63"/>
      <c r="C12" s="63"/>
      <c r="D12" s="63"/>
      <c r="E12" s="63"/>
      <c r="F12" s="63"/>
      <c r="G12" s="63"/>
      <c r="H12" s="63"/>
      <c r="I12" s="63"/>
      <c r="J12" s="63"/>
      <c r="K12" s="63"/>
      <c r="L12" s="63"/>
      <c r="M12" s="63"/>
      <c r="N12" s="63"/>
      <c r="O12" s="63"/>
      <c r="P12" s="63"/>
      <c r="Q12" s="63"/>
      <c r="R12" s="63"/>
      <c r="S12" s="63"/>
      <c r="T12" s="63"/>
    </row>
    <row r="13" spans="1:21" ht="21.75" customHeight="1" thickTop="1" thickBot="1">
      <c r="A13" s="556" t="s">
        <v>292</v>
      </c>
      <c r="B13" s="557"/>
      <c r="C13" s="557"/>
      <c r="D13" s="557"/>
      <c r="E13" s="557"/>
      <c r="F13" s="557"/>
      <c r="G13" s="557"/>
      <c r="H13" s="557"/>
      <c r="I13" s="557"/>
      <c r="J13" s="557"/>
      <c r="K13" s="557"/>
      <c r="L13" s="557"/>
      <c r="M13" s="557"/>
      <c r="N13" s="557"/>
      <c r="O13" s="557"/>
      <c r="P13" s="557"/>
      <c r="Q13" s="557"/>
      <c r="R13" s="558"/>
      <c r="S13" s="64"/>
    </row>
    <row r="14" spans="1:21" ht="30" customHeight="1" thickTop="1">
      <c r="A14" s="41" t="s">
        <v>290</v>
      </c>
      <c r="B14" s="559"/>
      <c r="C14" s="559"/>
      <c r="D14" s="559"/>
      <c r="E14" s="559"/>
      <c r="F14" s="559"/>
      <c r="G14" s="559"/>
      <c r="H14" s="559"/>
      <c r="I14" s="559"/>
      <c r="J14" s="559"/>
      <c r="K14" s="559"/>
      <c r="L14" s="559"/>
      <c r="M14" s="559"/>
      <c r="N14" s="559"/>
      <c r="O14" s="559"/>
      <c r="P14" s="559"/>
      <c r="Q14" s="559"/>
      <c r="R14" s="560"/>
      <c r="S14" s="64"/>
    </row>
    <row r="15" spans="1:21" ht="30" customHeight="1" thickBot="1">
      <c r="A15" s="115" t="s">
        <v>291</v>
      </c>
      <c r="B15" s="561"/>
      <c r="C15" s="561"/>
      <c r="D15" s="561"/>
      <c r="E15" s="561"/>
      <c r="F15" s="561"/>
      <c r="G15" s="561"/>
      <c r="H15" s="561"/>
      <c r="I15" s="561"/>
      <c r="J15" s="561"/>
      <c r="K15" s="561"/>
      <c r="L15" s="561"/>
      <c r="M15" s="561"/>
      <c r="N15" s="561"/>
      <c r="O15" s="561"/>
      <c r="P15" s="561"/>
      <c r="Q15" s="561"/>
      <c r="R15" s="562"/>
      <c r="S15" s="64"/>
    </row>
    <row r="16" spans="1:21" ht="15.75" thickTop="1"/>
    <row r="17" spans="1:21" ht="15" customHeight="1">
      <c r="A17" s="555" t="s">
        <v>430</v>
      </c>
      <c r="B17" s="555"/>
      <c r="C17" s="555"/>
      <c r="D17" s="555"/>
      <c r="E17" s="555"/>
      <c r="F17" s="555"/>
      <c r="G17" s="555"/>
      <c r="H17" s="555"/>
      <c r="I17" s="555"/>
      <c r="J17" s="555"/>
      <c r="K17" s="555"/>
      <c r="L17" s="555"/>
      <c r="M17" s="555"/>
      <c r="N17" s="555"/>
      <c r="O17" s="555"/>
      <c r="P17" s="555"/>
      <c r="Q17" s="555"/>
      <c r="R17" s="555"/>
      <c r="S17" s="65"/>
      <c r="T17" s="65"/>
    </row>
    <row r="18" spans="1:21" ht="15.75" customHeight="1" thickBot="1">
      <c r="A18" s="548"/>
      <c r="B18" s="548"/>
      <c r="C18" s="548"/>
      <c r="D18" s="548"/>
      <c r="E18" s="548"/>
      <c r="F18" s="548"/>
      <c r="G18" s="548"/>
      <c r="H18" s="548"/>
      <c r="I18" s="548"/>
      <c r="J18" s="548"/>
      <c r="K18" s="548"/>
      <c r="L18" s="548"/>
      <c r="M18" s="548"/>
      <c r="N18" s="548"/>
      <c r="O18" s="548"/>
      <c r="P18" s="548"/>
      <c r="Q18" s="548"/>
      <c r="R18" s="548"/>
      <c r="S18" s="65"/>
      <c r="T18" s="65"/>
    </row>
    <row r="19" spans="1:21" ht="136.5" customHeight="1" thickTop="1">
      <c r="A19" s="574"/>
      <c r="B19" s="571" t="s">
        <v>425</v>
      </c>
      <c r="C19" s="549" t="s">
        <v>163</v>
      </c>
      <c r="D19" s="549"/>
      <c r="E19" s="549" t="s">
        <v>20</v>
      </c>
      <c r="F19" s="549"/>
      <c r="G19" s="549" t="s">
        <v>196</v>
      </c>
      <c r="H19" s="549" t="s">
        <v>21</v>
      </c>
      <c r="I19" s="549"/>
      <c r="J19" s="549"/>
      <c r="K19" s="549"/>
      <c r="L19" s="549"/>
      <c r="M19" s="549"/>
      <c r="N19" s="549"/>
      <c r="O19" s="549"/>
      <c r="P19" s="550"/>
      <c r="Q19" s="59"/>
      <c r="R19" s="59"/>
      <c r="U19" s="66"/>
    </row>
    <row r="20" spans="1:21" ht="65.25" customHeight="1">
      <c r="A20" s="574"/>
      <c r="B20" s="572"/>
      <c r="C20" s="306" t="s">
        <v>0</v>
      </c>
      <c r="D20" s="306" t="s">
        <v>5</v>
      </c>
      <c r="E20" s="310" t="s">
        <v>224</v>
      </c>
      <c r="F20" s="310" t="s">
        <v>225</v>
      </c>
      <c r="G20" s="573"/>
      <c r="H20" s="304" t="s">
        <v>13</v>
      </c>
      <c r="I20" s="304" t="s">
        <v>14</v>
      </c>
      <c r="J20" s="304" t="s">
        <v>15</v>
      </c>
      <c r="K20" s="304" t="s">
        <v>16</v>
      </c>
      <c r="L20" s="304" t="s">
        <v>17</v>
      </c>
      <c r="M20" s="304" t="s">
        <v>18</v>
      </c>
      <c r="N20" s="304" t="s">
        <v>145</v>
      </c>
      <c r="O20" s="304" t="s">
        <v>22</v>
      </c>
      <c r="P20" s="305" t="s">
        <v>0</v>
      </c>
    </row>
    <row r="21" spans="1:21" ht="15.75" thickBot="1">
      <c r="A21" s="309"/>
      <c r="B21" s="184">
        <f>C7</f>
        <v>7</v>
      </c>
      <c r="C21" s="165">
        <v>0</v>
      </c>
      <c r="D21" s="165">
        <v>0</v>
      </c>
      <c r="E21" s="165">
        <v>0</v>
      </c>
      <c r="F21" s="165">
        <v>0</v>
      </c>
      <c r="G21" s="282">
        <f>SUM(E21:F21)</f>
        <v>0</v>
      </c>
      <c r="H21" s="165">
        <v>0</v>
      </c>
      <c r="I21" s="165">
        <v>0</v>
      </c>
      <c r="J21" s="165">
        <v>0</v>
      </c>
      <c r="K21" s="165">
        <v>0</v>
      </c>
      <c r="L21" s="165">
        <v>0</v>
      </c>
      <c r="M21" s="165">
        <v>0</v>
      </c>
      <c r="N21" s="165">
        <v>0</v>
      </c>
      <c r="O21" s="165">
        <v>0</v>
      </c>
      <c r="P21" s="185">
        <f>SUM(H21:O21)</f>
        <v>0</v>
      </c>
    </row>
    <row r="22" spans="1:21" ht="15.75" thickTop="1"/>
    <row r="23" spans="1:21" ht="15.75" thickBot="1"/>
    <row r="24" spans="1:21" ht="16.5" customHeight="1" thickTop="1" thickBot="1">
      <c r="A24" s="556" t="s">
        <v>292</v>
      </c>
      <c r="B24" s="557"/>
      <c r="C24" s="557"/>
      <c r="D24" s="557"/>
      <c r="E24" s="557"/>
      <c r="F24" s="557"/>
      <c r="G24" s="557"/>
      <c r="H24" s="557"/>
      <c r="I24" s="557"/>
      <c r="J24" s="557"/>
      <c r="K24" s="557"/>
      <c r="L24" s="557"/>
      <c r="M24" s="557"/>
      <c r="N24" s="557"/>
      <c r="O24" s="557"/>
      <c r="P24" s="558"/>
    </row>
    <row r="25" spans="1:21" ht="30" customHeight="1" thickTop="1">
      <c r="A25" s="41" t="s">
        <v>290</v>
      </c>
      <c r="B25" s="552"/>
      <c r="C25" s="553"/>
      <c r="D25" s="553"/>
      <c r="E25" s="553"/>
      <c r="F25" s="553"/>
      <c r="G25" s="553"/>
      <c r="H25" s="553"/>
      <c r="I25" s="553"/>
      <c r="J25" s="553"/>
      <c r="K25" s="553"/>
      <c r="L25" s="553"/>
      <c r="M25" s="553"/>
      <c r="N25" s="553"/>
      <c r="O25" s="553"/>
      <c r="P25" s="554"/>
    </row>
    <row r="26" spans="1:21" ht="30" customHeight="1" thickBot="1">
      <c r="A26" s="115" t="s">
        <v>291</v>
      </c>
      <c r="B26" s="568"/>
      <c r="C26" s="569"/>
      <c r="D26" s="569"/>
      <c r="E26" s="569"/>
      <c r="F26" s="569"/>
      <c r="G26" s="569"/>
      <c r="H26" s="569"/>
      <c r="I26" s="569"/>
      <c r="J26" s="569"/>
      <c r="K26" s="569"/>
      <c r="L26" s="569"/>
      <c r="M26" s="569"/>
      <c r="N26" s="569"/>
      <c r="O26" s="569"/>
      <c r="P26" s="570"/>
    </row>
    <row r="27" spans="1:21" ht="15.75" thickTop="1"/>
  </sheetData>
  <sheetProtection formatCells="0" formatColumns="0" formatRows="0" insertColumns="0" insertRows="0" insertHyperlinks="0" deleteColumns="0" deleteRows="0" sort="0" autoFilter="0" pivotTables="0"/>
  <mergeCells count="36">
    <mergeCell ref="S5:S6"/>
    <mergeCell ref="T5:T6"/>
    <mergeCell ref="N5:N6"/>
    <mergeCell ref="O5:O6"/>
    <mergeCell ref="P5:P6"/>
    <mergeCell ref="Q5:Q6"/>
    <mergeCell ref="R5:R6"/>
    <mergeCell ref="I5:I6"/>
    <mergeCell ref="J5:J6"/>
    <mergeCell ref="K4:K6"/>
    <mergeCell ref="L5:L6"/>
    <mergeCell ref="M5:M6"/>
    <mergeCell ref="B26:P26"/>
    <mergeCell ref="C19:D19"/>
    <mergeCell ref="H19:P19"/>
    <mergeCell ref="E19:F19"/>
    <mergeCell ref="B19:B20"/>
    <mergeCell ref="G19:G20"/>
    <mergeCell ref="A24:P24"/>
    <mergeCell ref="A19:A20"/>
    <mergeCell ref="A3:T3"/>
    <mergeCell ref="L4:T4"/>
    <mergeCell ref="A1:U1"/>
    <mergeCell ref="B25:P25"/>
    <mergeCell ref="A17:R18"/>
    <mergeCell ref="A13:R13"/>
    <mergeCell ref="B14:R14"/>
    <mergeCell ref="B15:R15"/>
    <mergeCell ref="A4:A6"/>
    <mergeCell ref="B4:B6"/>
    <mergeCell ref="C4:C6"/>
    <mergeCell ref="H5:H6"/>
    <mergeCell ref="I4:J4"/>
    <mergeCell ref="D4:E5"/>
    <mergeCell ref="F5:G5"/>
    <mergeCell ref="F4:H4"/>
  </mergeCells>
  <dataValidations count="2">
    <dataValidation type="whole" allowBlank="1" showInputMessage="1" showErrorMessage="1" errorTitle="Zła wartość" error="Komórka przyjmuje tylko wartości liczbowe całkowite" sqref="B7:H7 J7:Q7">
      <formula1>0</formula1>
      <formula2>1000000000000000000</formula2>
    </dataValidation>
    <dataValidation type="whole" allowBlank="1" showInputMessage="1" showErrorMessage="1" errorTitle="Zła wartość" error="Komórka przyjmuje tylko wartości liczbowe całkowite" sqref="B21:F21 H21:O21">
      <formula1>0</formula1>
      <formula2>10000000000000000000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tabela8a">
                <anchor moveWithCells="1" sizeWithCells="1">
                  <from>
                    <xdr:col>1</xdr:col>
                    <xdr:colOff>9525</xdr:colOff>
                    <xdr:row>7</xdr:row>
                    <xdr:rowOff>57150</xdr:rowOff>
                  </from>
                  <to>
                    <xdr:col>17</xdr:col>
                    <xdr:colOff>342900</xdr:colOff>
                    <xdr:row>9</xdr:row>
                    <xdr:rowOff>0</xdr:rowOff>
                  </to>
                </anchor>
              </controlPr>
            </control>
          </mc:Choice>
        </mc:AlternateContent>
        <mc:AlternateContent xmlns:mc="http://schemas.openxmlformats.org/markup-compatibility/2006">
          <mc:Choice Requires="x14">
            <control shapeId="16391" r:id="rId5" name="Button 7">
              <controlPr defaultSize="0" print="0" autoFill="0" autoPict="0" macro="[2]!tabela8a">
                <anchor moveWithCells="1" sizeWithCells="1">
                  <from>
                    <xdr:col>1</xdr:col>
                    <xdr:colOff>9525</xdr:colOff>
                    <xdr:row>7</xdr:row>
                    <xdr:rowOff>57150</xdr:rowOff>
                  </from>
                  <to>
                    <xdr:col>17</xdr:col>
                    <xdr:colOff>342900</xdr:colOff>
                    <xdr:row>9</xdr:row>
                    <xdr:rowOff>0</xdr:rowOff>
                  </to>
                </anchor>
              </controlPr>
            </control>
          </mc:Choice>
        </mc:AlternateContent>
        <mc:AlternateContent xmlns:mc="http://schemas.openxmlformats.org/markup-compatibility/2006">
          <mc:Choice Requires="x14">
            <control shapeId="16392" r:id="rId6" name="Button 8">
              <controlPr defaultSize="0" print="0" autoFill="0" autoPict="0" macro="[2]!tabela8a">
                <anchor moveWithCells="1" sizeWithCells="1">
                  <from>
                    <xdr:col>1</xdr:col>
                    <xdr:colOff>9525</xdr:colOff>
                    <xdr:row>7</xdr:row>
                    <xdr:rowOff>57150</xdr:rowOff>
                  </from>
                  <to>
                    <xdr:col>17</xdr:col>
                    <xdr:colOff>342900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Zakresy nazwane</vt:lpstr>
      </vt:variant>
      <vt:variant>
        <vt:i4>1</vt:i4>
      </vt:variant>
    </vt:vector>
  </HeadingPairs>
  <TitlesOfParts>
    <vt:vector size="26" baseType="lpstr">
      <vt:lpstr>IORZI</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 </vt:lpstr>
      <vt:lpstr>Tabela 14</vt:lpstr>
      <vt:lpstr>Tabela 15</vt:lpstr>
      <vt:lpstr>Tabela 16</vt:lpstr>
      <vt:lpstr>Tabela 17</vt:lpstr>
      <vt:lpstr>Tabela 18</vt:lpstr>
      <vt:lpstr>Tabela 19</vt:lpstr>
      <vt:lpstr>Tabela 20</vt:lpstr>
      <vt:lpstr>Tabela 21</vt:lpstr>
      <vt:lpstr>Tabela 22</vt:lpstr>
      <vt:lpstr>Tabela 23</vt:lpstr>
      <vt:lpstr>Tabela 24</vt:lpstr>
      <vt:lpstr>'Tabela 22'!_ftnref1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Wiśniewski</dc:creator>
  <cp:lastModifiedBy>WIOŚ</cp:lastModifiedBy>
  <cp:lastPrinted>2019-02-06T08:38:36Z</cp:lastPrinted>
  <dcterms:created xsi:type="dcterms:W3CDTF">2016-01-05T11:58:42Z</dcterms:created>
  <dcterms:modified xsi:type="dcterms:W3CDTF">2019-05-20T10:15:20Z</dcterms:modified>
</cp:coreProperties>
</file>